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JT\#Informatica\Excel\Cotações Preços\"/>
    </mc:Choice>
  </mc:AlternateContent>
  <xr:revisionPtr revIDLastSave="0" documentId="8_{A8361CD0-ABDE-4136-B65C-DCA450FFFB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tação" sheetId="1" r:id="rId1"/>
  </sheets>
  <calcPr calcId="191029"/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3" i="1"/>
  <c r="R4" i="1"/>
  <c r="S4" i="1"/>
  <c r="R5" i="1"/>
  <c r="S5" i="1"/>
  <c r="R6" i="1"/>
  <c r="S6" i="1"/>
  <c r="R8" i="1"/>
  <c r="S8" i="1"/>
  <c r="R9" i="1"/>
  <c r="S9" i="1"/>
  <c r="R10" i="1"/>
  <c r="S10" i="1"/>
  <c r="R12" i="1"/>
  <c r="S12" i="1"/>
  <c r="R13" i="1"/>
  <c r="S13" i="1"/>
  <c r="R14" i="1"/>
  <c r="S14" i="1"/>
  <c r="R16" i="1"/>
  <c r="S16" i="1"/>
  <c r="R17" i="1"/>
  <c r="S17" i="1"/>
  <c r="R18" i="1"/>
  <c r="S18" i="1"/>
  <c r="S3" i="1"/>
  <c r="R3" i="1"/>
  <c r="R11" i="1" l="1"/>
  <c r="R19" i="1"/>
  <c r="R15" i="1"/>
  <c r="R7" i="1"/>
  <c r="S19" i="1"/>
  <c r="S15" i="1"/>
  <c r="S11" i="1"/>
  <c r="S7" i="1"/>
  <c r="P20" i="1" l="1"/>
  <c r="E20" i="1"/>
  <c r="K20" i="1"/>
  <c r="G20" i="1"/>
  <c r="I20" i="1"/>
  <c r="M20" i="1"/>
</calcChain>
</file>

<file path=xl/sharedStrings.xml><?xml version="1.0" encoding="utf-8"?>
<sst xmlns="http://schemas.openxmlformats.org/spreadsheetml/2006/main" count="41" uniqueCount="31">
  <si>
    <t>DESCRIÇÃO</t>
  </si>
  <si>
    <t>QUANTIDADES</t>
  </si>
  <si>
    <t>VALOR UNITÁRIO</t>
  </si>
  <si>
    <t>VALOR TOTAL</t>
  </si>
  <si>
    <t>Nº</t>
  </si>
  <si>
    <t>EMPRESA 1</t>
  </si>
  <si>
    <t>EMPRESA 2</t>
  </si>
  <si>
    <t>EMPRESA 3</t>
  </si>
  <si>
    <t>EMPRESA 4</t>
  </si>
  <si>
    <t>EMPRESA 5</t>
  </si>
  <si>
    <t>ÁGUA OXIGENADA 1 LITRO</t>
  </si>
  <si>
    <t>ALCOOL 70% 1 LITRO</t>
  </si>
  <si>
    <t>ALMOTOLIA MARRON 250ML</t>
  </si>
  <si>
    <t>ATADURA DE CREPE 10 CM</t>
  </si>
  <si>
    <t>ATADURA DE CREPE 20 CM</t>
  </si>
  <si>
    <t>BISTURI DESCARTÁVEL Nº 11</t>
  </si>
  <si>
    <t>BISTURI DESCARTÁVEL Nº 15</t>
  </si>
  <si>
    <t>BISTURI DESCARTÁVEL Nº 21</t>
  </si>
  <si>
    <t>BISTURI DESCARTÁVEL Nº 23</t>
  </si>
  <si>
    <t xml:space="preserve">CAMPO OPERATÓRIO </t>
  </si>
  <si>
    <t>CANULA DE GUEDEL NR 3</t>
  </si>
  <si>
    <t>CANULA DE GUEDEL NR 4</t>
  </si>
  <si>
    <t>CANULA DE GUEDEL NR 5</t>
  </si>
  <si>
    <t>FORMOL 10% 1 LITRO</t>
  </si>
  <si>
    <t>MÁSCARA DESCARTÁVEL TRIPLA</t>
  </si>
  <si>
    <t>EMPRESA 6</t>
  </si>
  <si>
    <t>ALGODÃO</t>
  </si>
  <si>
    <t>ELETROBISTURI</t>
  </si>
  <si>
    <t>MENOR VALOR UNITÁRIO</t>
  </si>
  <si>
    <t>MENOR VALOR 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</si>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</sst>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3" fontId="0" fillId="0" borderId="0" xfId="0" applyNumberFormat="1"/>
    <xf numFmtId="43" fontId="0" fillId="0" borderId="1" xfId="0" applyNumberFormat="1" applyBorder="1"/>
    <xf numFmtId="43" fontId="1" fillId="3" borderId="2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3" fontId="0" fillId="0" borderId="1" xfId="0" applyNumberFormat="1" applyBorder="1" applyAlignment="1">
      <alignment horizontal="center" vertical="center"/>
    </xf>
    <xf numFmtId="43" fontId="1" fillId="2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3" fontId="0" fillId="0" borderId="1" xfId="0" applyNumberFormat="1" applyFill="1" applyBorder="1"/>
    <xf numFmtId="0" fontId="2" fillId="0" borderId="1" xfId="0" applyFont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43" fontId="0" fillId="4" borderId="1" xfId="0" applyNumberFormat="1" applyFill="1" applyBorder="1" applyAlignment="1">
      <alignment horizontal="center" vertical="center"/>
    </xf>
    <xf numFmtId="43" fontId="0" fillId="4" borderId="1" xfId="0" applyNumberFormat="1" applyFill="1" applyBorder="1"/>
  </cellXfs>
  <cellStyles count="1"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topLeftCell="D1" workbookViewId="0">
      <selection activeCell="T2" sqref="T2"/>
    </sheetView>
  </sheetViews>
  <sheetFormatPr defaultRowHeight="15" x14ac:dyDescent="0.25"/>
  <cols>
    <col min="1" max="1" width="6.5703125" style="2" customWidth="1"/>
    <col min="2" max="2" width="32.28515625" style="2" customWidth="1"/>
    <col min="3" max="3" width="14" style="1" bestFit="1" customWidth="1"/>
    <col min="4" max="4" width="11.7109375" style="14" customWidth="1"/>
    <col min="5" max="5" width="13.7109375" customWidth="1"/>
    <col min="6" max="6" width="10.140625" customWidth="1"/>
    <col min="7" max="7" width="13.140625" customWidth="1"/>
    <col min="8" max="8" width="10.140625" customWidth="1"/>
    <col min="9" max="9" width="13.28515625" customWidth="1"/>
    <col min="10" max="10" width="10.140625" customWidth="1"/>
    <col min="11" max="11" width="12.85546875" customWidth="1"/>
    <col min="12" max="12" width="10" customWidth="1"/>
    <col min="13" max="13" width="15.42578125" customWidth="1"/>
    <col min="14" max="14" width="5" customWidth="1"/>
    <col min="15" max="15" width="12.5703125" customWidth="1"/>
    <col min="16" max="16" width="13.7109375" customWidth="1"/>
    <col min="18" max="18" width="14.140625" hidden="1" customWidth="1"/>
    <col min="19" max="19" width="16.7109375" hidden="1" customWidth="1"/>
  </cols>
  <sheetData>
    <row r="1" spans="1:19" ht="20.25" customHeight="1" x14ac:dyDescent="0.25">
      <c r="D1" s="16" t="s">
        <v>5</v>
      </c>
      <c r="E1" s="16"/>
      <c r="F1" s="16" t="s">
        <v>6</v>
      </c>
      <c r="G1" s="16"/>
      <c r="H1" s="16" t="s">
        <v>7</v>
      </c>
      <c r="I1" s="16"/>
      <c r="J1" s="16" t="s">
        <v>8</v>
      </c>
      <c r="K1" s="16"/>
      <c r="L1" s="16" t="s">
        <v>9</v>
      </c>
      <c r="M1" s="16"/>
      <c r="O1" s="16" t="s">
        <v>25</v>
      </c>
      <c r="P1" s="16"/>
    </row>
    <row r="2" spans="1:19" ht="45" x14ac:dyDescent="0.25">
      <c r="A2" s="3" t="s">
        <v>4</v>
      </c>
      <c r="B2" s="3" t="s">
        <v>0</v>
      </c>
      <c r="C2" s="3" t="s">
        <v>1</v>
      </c>
      <c r="D2" s="11" t="s">
        <v>2</v>
      </c>
      <c r="E2" s="4" t="s">
        <v>3</v>
      </c>
      <c r="F2" s="4" t="s">
        <v>2</v>
      </c>
      <c r="G2" s="4" t="s">
        <v>3</v>
      </c>
      <c r="H2" s="4" t="s">
        <v>2</v>
      </c>
      <c r="I2" s="4" t="s">
        <v>3</v>
      </c>
      <c r="J2" s="4" t="s">
        <v>2</v>
      </c>
      <c r="K2" s="4" t="s">
        <v>3</v>
      </c>
      <c r="L2" s="4" t="s">
        <v>2</v>
      </c>
      <c r="M2" s="4" t="s">
        <v>3</v>
      </c>
      <c r="O2" s="4" t="s">
        <v>2</v>
      </c>
      <c r="P2" s="4" t="s">
        <v>3</v>
      </c>
      <c r="R2" s="4" t="s">
        <v>28</v>
      </c>
      <c r="S2" s="4" t="s">
        <v>29</v>
      </c>
    </row>
    <row r="3" spans="1:19" x14ac:dyDescent="0.25">
      <c r="A3" s="8">
        <v>1</v>
      </c>
      <c r="B3" s="9" t="s">
        <v>10</v>
      </c>
      <c r="C3" s="17">
        <v>100</v>
      </c>
      <c r="D3" s="18">
        <v>10.35</v>
      </c>
      <c r="E3" s="19">
        <f>IFERROR(D3*C3,"")</f>
        <v>1035</v>
      </c>
      <c r="F3" s="19">
        <v>10.3</v>
      </c>
      <c r="G3" s="19">
        <f>IFERROR(F3*C3,"")</f>
        <v>1030</v>
      </c>
      <c r="H3" s="19">
        <v>9.8000000000000007</v>
      </c>
      <c r="I3" s="19">
        <f>IFERROR(H3*C3,"")</f>
        <v>980.00000000000011</v>
      </c>
      <c r="J3" s="19">
        <v>10</v>
      </c>
      <c r="K3" s="19">
        <f>IFERROR(J3*C3,"")</f>
        <v>1000</v>
      </c>
      <c r="L3" s="19">
        <v>0</v>
      </c>
      <c r="M3" s="19">
        <f>IFERROR(L3*C3,"")</f>
        <v>0</v>
      </c>
      <c r="O3" s="6">
        <v>12</v>
      </c>
      <c r="P3" s="6">
        <f>IFERROR(O3*C3,"")</f>
        <v>1200</v>
      </c>
      <c r="R3" s="6">
        <f>IF(ISERROR(SUMPRODUCT(SMALL(($D$2:$P$2="VALOR UNITÁRIO")*$D3:$P3,1+SUM(1*(--(($D$2:$P$2="VALOR UNITÁRIO")*$D3:$P3)=0))))),0,SUMPRODUCT(SMALL(($D$2:$P$2="VALOR UNITÁRIO")*$D3:$P3,1+SUM(1*(--(($D$2:$P$2="VALOR UNITÁRIO")*$D3:$P3)=0)))))</f>
        <v>9.8000000000000007</v>
      </c>
      <c r="S3" s="6">
        <f>IF(ISERROR(SUMPRODUCT(SMALL(($D$2:$P$2="VALOR TOTAL")*$D3:$P3,1+SUM(1*(--(($D$2:$P$2="VALOR TOTAL")*$D3:$P3)=0))))),0,SUMPRODUCT(SMALL(($D$2:$P$2="VALOR TOTAL")*$D3:$P3,1+SUM(1*(--(($D$2:$P$2="VALOR TOTAL")*$D3:$P3)=0)))))</f>
        <v>980.00000000000011</v>
      </c>
    </row>
    <row r="4" spans="1:19" x14ac:dyDescent="0.25">
      <c r="A4" s="8">
        <v>2</v>
      </c>
      <c r="B4" s="9" t="s">
        <v>11</v>
      </c>
      <c r="C4" s="17">
        <v>200</v>
      </c>
      <c r="D4" s="18">
        <v>9.9</v>
      </c>
      <c r="E4" s="19">
        <f t="shared" ref="E4:E19" si="0">IFERROR(D4*C4,"")</f>
        <v>1980</v>
      </c>
      <c r="F4" s="19">
        <v>12.6</v>
      </c>
      <c r="G4" s="19">
        <f t="shared" ref="G4:G19" si="1">IFERROR(F4*C4,"")</f>
        <v>2520</v>
      </c>
      <c r="H4" s="19">
        <v>10</v>
      </c>
      <c r="I4" s="19">
        <f t="shared" ref="I4:I19" si="2">IFERROR(H4*C4,"")</f>
        <v>2000</v>
      </c>
      <c r="J4" s="19">
        <v>11</v>
      </c>
      <c r="K4" s="19">
        <f t="shared" ref="K4:K19" si="3">IFERROR(J4*C4,"")</f>
        <v>2200</v>
      </c>
      <c r="L4" s="19">
        <v>12</v>
      </c>
      <c r="M4" s="19">
        <f t="shared" ref="M4:M19" si="4">IFERROR(L4*C4,"")</f>
        <v>2400</v>
      </c>
      <c r="O4" s="19">
        <v>8</v>
      </c>
      <c r="P4" s="6">
        <f t="shared" ref="P4:P19" si="5">IFERROR(O4*C4,"")</f>
        <v>1600</v>
      </c>
      <c r="R4" s="6">
        <f t="shared" ref="R4:R19" si="6">IF(ISERROR(SUMPRODUCT(SMALL(($D$2:$P$2="VALOR UNITÁRIO")*$D4:$P4,1+SUM(1*(--(($D$2:$P$2="VALOR UNITÁRIO")*$D4:$P4)=0))))),0,SUMPRODUCT(SMALL(($D$2:$P$2="VALOR UNITÁRIO")*$D4:$P4,1+SUM(1*(--(($D$2:$P$2="VALOR UNITÁRIO")*$D4:$P4)=0)))))</f>
        <v>8</v>
      </c>
      <c r="S4" s="6">
        <f t="shared" ref="S4:S19" si="7">IF(ISERROR(SUMPRODUCT(SMALL(($D$2:$P$2="VALOR TOTAL")*$D4:$P4,1+SUM(1*(--(($D$2:$P$2="VALOR TOTAL")*$D4:$P4)=0))))),0,SUMPRODUCT(SMALL(($D$2:$P$2="VALOR TOTAL")*$D4:$P4,1+SUM(1*(--(($D$2:$P$2="VALOR TOTAL")*$D4:$P4)=0)))))</f>
        <v>1600</v>
      </c>
    </row>
    <row r="5" spans="1:19" x14ac:dyDescent="0.25">
      <c r="A5" s="8">
        <v>3</v>
      </c>
      <c r="B5" s="9" t="s">
        <v>26</v>
      </c>
      <c r="C5" s="17">
        <v>50</v>
      </c>
      <c r="D5" s="18">
        <v>5.85</v>
      </c>
      <c r="E5" s="19">
        <f t="shared" si="0"/>
        <v>292.5</v>
      </c>
      <c r="F5" s="19">
        <v>5.7</v>
      </c>
      <c r="G5" s="19">
        <f t="shared" si="1"/>
        <v>285</v>
      </c>
      <c r="H5" s="19">
        <v>6</v>
      </c>
      <c r="I5" s="19">
        <f t="shared" si="2"/>
        <v>300</v>
      </c>
      <c r="J5" s="19">
        <v>5</v>
      </c>
      <c r="K5" s="19">
        <f t="shared" si="3"/>
        <v>250</v>
      </c>
      <c r="L5" s="19">
        <v>5.4</v>
      </c>
      <c r="M5" s="19">
        <f t="shared" si="4"/>
        <v>270</v>
      </c>
      <c r="O5" s="6">
        <v>8</v>
      </c>
      <c r="P5" s="6">
        <f t="shared" si="5"/>
        <v>400</v>
      </c>
      <c r="R5" s="6">
        <f t="shared" si="6"/>
        <v>5</v>
      </c>
      <c r="S5" s="6">
        <f t="shared" si="7"/>
        <v>250</v>
      </c>
    </row>
    <row r="6" spans="1:19" x14ac:dyDescent="0.25">
      <c r="A6" s="8">
        <v>4</v>
      </c>
      <c r="B6" s="9" t="s">
        <v>12</v>
      </c>
      <c r="C6" s="17">
        <v>200</v>
      </c>
      <c r="D6" s="18">
        <v>5.88</v>
      </c>
      <c r="E6" s="19">
        <f t="shared" si="0"/>
        <v>1176</v>
      </c>
      <c r="F6" s="19">
        <v>6.9</v>
      </c>
      <c r="G6" s="19">
        <f t="shared" si="1"/>
        <v>1380</v>
      </c>
      <c r="H6" s="19">
        <v>5</v>
      </c>
      <c r="I6" s="19">
        <f t="shared" si="2"/>
        <v>1000</v>
      </c>
      <c r="J6" s="19">
        <v>4.4000000000000004</v>
      </c>
      <c r="K6" s="19">
        <f t="shared" si="3"/>
        <v>880.00000000000011</v>
      </c>
      <c r="L6" s="19">
        <v>4.8</v>
      </c>
      <c r="M6" s="19">
        <f t="shared" si="4"/>
        <v>960</v>
      </c>
      <c r="O6" s="6">
        <v>5</v>
      </c>
      <c r="P6" s="6">
        <f t="shared" si="5"/>
        <v>1000</v>
      </c>
      <c r="R6" s="6">
        <f t="shared" si="6"/>
        <v>4.4000000000000004</v>
      </c>
      <c r="S6" s="6">
        <f t="shared" si="7"/>
        <v>880.00000000000011</v>
      </c>
    </row>
    <row r="7" spans="1:19" x14ac:dyDescent="0.25">
      <c r="A7" s="8">
        <v>5</v>
      </c>
      <c r="B7" s="9" t="s">
        <v>13</v>
      </c>
      <c r="C7" s="17">
        <v>100</v>
      </c>
      <c r="D7" s="18">
        <v>10.63</v>
      </c>
      <c r="E7" s="19">
        <f t="shared" si="0"/>
        <v>1063</v>
      </c>
      <c r="F7" s="19">
        <v>11.6</v>
      </c>
      <c r="G7" s="19">
        <f t="shared" si="1"/>
        <v>1160</v>
      </c>
      <c r="H7" s="19">
        <v>12</v>
      </c>
      <c r="I7" s="19">
        <f t="shared" si="2"/>
        <v>1200</v>
      </c>
      <c r="J7" s="19">
        <v>11</v>
      </c>
      <c r="K7" s="19">
        <f t="shared" si="3"/>
        <v>1100</v>
      </c>
      <c r="L7" s="19">
        <v>13</v>
      </c>
      <c r="M7" s="19">
        <f t="shared" si="4"/>
        <v>1300</v>
      </c>
      <c r="O7" s="6">
        <v>14</v>
      </c>
      <c r="P7" s="6">
        <f t="shared" si="5"/>
        <v>1400</v>
      </c>
      <c r="R7" s="6">
        <f t="shared" si="6"/>
        <v>10.63</v>
      </c>
      <c r="S7" s="6">
        <f t="shared" si="7"/>
        <v>1063</v>
      </c>
    </row>
    <row r="8" spans="1:19" x14ac:dyDescent="0.25">
      <c r="A8" s="8">
        <v>6</v>
      </c>
      <c r="B8" s="9" t="s">
        <v>14</v>
      </c>
      <c r="C8" s="17">
        <v>100</v>
      </c>
      <c r="D8" s="18">
        <v>15.99</v>
      </c>
      <c r="E8" s="19">
        <f t="shared" si="0"/>
        <v>1599</v>
      </c>
      <c r="F8" s="19">
        <v>18</v>
      </c>
      <c r="G8" s="19">
        <f t="shared" si="1"/>
        <v>1800</v>
      </c>
      <c r="H8" s="19">
        <v>14</v>
      </c>
      <c r="I8" s="19">
        <f t="shared" si="2"/>
        <v>1400</v>
      </c>
      <c r="J8" s="19">
        <v>15</v>
      </c>
      <c r="K8" s="19">
        <f t="shared" si="3"/>
        <v>1500</v>
      </c>
      <c r="L8" s="19">
        <v>15.5</v>
      </c>
      <c r="M8" s="19">
        <f t="shared" si="4"/>
        <v>1550</v>
      </c>
      <c r="O8" s="6">
        <v>20</v>
      </c>
      <c r="P8" s="6">
        <f t="shared" si="5"/>
        <v>2000</v>
      </c>
      <c r="R8" s="6">
        <f t="shared" si="6"/>
        <v>14</v>
      </c>
      <c r="S8" s="6">
        <f t="shared" si="7"/>
        <v>1400</v>
      </c>
    </row>
    <row r="9" spans="1:19" x14ac:dyDescent="0.25">
      <c r="A9" s="8">
        <v>7</v>
      </c>
      <c r="B9" s="9" t="s">
        <v>15</v>
      </c>
      <c r="C9" s="17">
        <v>200</v>
      </c>
      <c r="D9" s="18">
        <v>3.5</v>
      </c>
      <c r="E9" s="19">
        <f t="shared" si="0"/>
        <v>700</v>
      </c>
      <c r="F9" s="19">
        <v>3.8</v>
      </c>
      <c r="G9" s="19">
        <f t="shared" si="1"/>
        <v>760</v>
      </c>
      <c r="H9" s="19">
        <v>4</v>
      </c>
      <c r="I9" s="19">
        <f t="shared" si="2"/>
        <v>800</v>
      </c>
      <c r="J9" s="19">
        <v>5</v>
      </c>
      <c r="K9" s="19">
        <f t="shared" si="3"/>
        <v>1000</v>
      </c>
      <c r="L9" s="19">
        <v>6</v>
      </c>
      <c r="M9" s="19">
        <f t="shared" si="4"/>
        <v>1200</v>
      </c>
      <c r="O9" s="6">
        <v>7</v>
      </c>
      <c r="P9" s="6">
        <f t="shared" si="5"/>
        <v>1400</v>
      </c>
      <c r="R9" s="6">
        <f t="shared" si="6"/>
        <v>3.5</v>
      </c>
      <c r="S9" s="6">
        <f t="shared" si="7"/>
        <v>700</v>
      </c>
    </row>
    <row r="10" spans="1:19" x14ac:dyDescent="0.25">
      <c r="A10" s="8">
        <v>8</v>
      </c>
      <c r="B10" s="9" t="s">
        <v>16</v>
      </c>
      <c r="C10" s="17">
        <v>200</v>
      </c>
      <c r="D10" s="18">
        <v>3.5</v>
      </c>
      <c r="E10" s="19">
        <f t="shared" si="0"/>
        <v>700</v>
      </c>
      <c r="F10" s="19">
        <v>3.8</v>
      </c>
      <c r="G10" s="19">
        <f t="shared" si="1"/>
        <v>760</v>
      </c>
      <c r="H10" s="19">
        <v>0</v>
      </c>
      <c r="I10" s="19">
        <f t="shared" si="2"/>
        <v>0</v>
      </c>
      <c r="J10" s="19">
        <v>5</v>
      </c>
      <c r="K10" s="19">
        <f t="shared" si="3"/>
        <v>1000</v>
      </c>
      <c r="L10" s="19">
        <v>6</v>
      </c>
      <c r="M10" s="19">
        <f t="shared" si="4"/>
        <v>1200</v>
      </c>
      <c r="O10" s="6">
        <v>7</v>
      </c>
      <c r="P10" s="6">
        <f t="shared" si="5"/>
        <v>1400</v>
      </c>
      <c r="R10" s="6">
        <f t="shared" si="6"/>
        <v>3.5</v>
      </c>
      <c r="S10" s="6">
        <f t="shared" si="7"/>
        <v>700</v>
      </c>
    </row>
    <row r="11" spans="1:19" x14ac:dyDescent="0.25">
      <c r="A11" s="8">
        <v>9</v>
      </c>
      <c r="B11" s="9" t="s">
        <v>17</v>
      </c>
      <c r="C11" s="10">
        <v>200</v>
      </c>
      <c r="D11" s="12">
        <v>3.5</v>
      </c>
      <c r="E11" s="19">
        <f t="shared" si="0"/>
        <v>700</v>
      </c>
      <c r="F11" s="6">
        <v>3.8</v>
      </c>
      <c r="G11" s="19">
        <f t="shared" si="1"/>
        <v>760</v>
      </c>
      <c r="H11" s="15">
        <v>0</v>
      </c>
      <c r="I11" s="19">
        <f t="shared" si="2"/>
        <v>0</v>
      </c>
      <c r="J11" s="6">
        <v>5</v>
      </c>
      <c r="K11" s="19">
        <f t="shared" si="3"/>
        <v>1000</v>
      </c>
      <c r="L11" s="6">
        <v>6</v>
      </c>
      <c r="M11" s="19">
        <f t="shared" si="4"/>
        <v>1200</v>
      </c>
      <c r="O11" s="6">
        <v>7</v>
      </c>
      <c r="P11" s="6">
        <f t="shared" si="5"/>
        <v>1400</v>
      </c>
      <c r="R11" s="6">
        <f t="shared" si="6"/>
        <v>3.5</v>
      </c>
      <c r="S11" s="6">
        <f t="shared" si="7"/>
        <v>700</v>
      </c>
    </row>
    <row r="12" spans="1:19" x14ac:dyDescent="0.25">
      <c r="A12" s="8">
        <v>10</v>
      </c>
      <c r="B12" s="9" t="s">
        <v>18</v>
      </c>
      <c r="C12" s="10">
        <v>200</v>
      </c>
      <c r="D12" s="12">
        <v>3.5</v>
      </c>
      <c r="E12" s="19">
        <f t="shared" si="0"/>
        <v>700</v>
      </c>
      <c r="F12" s="6">
        <v>3.8</v>
      </c>
      <c r="G12" s="19">
        <f t="shared" si="1"/>
        <v>760</v>
      </c>
      <c r="H12" s="15">
        <v>0</v>
      </c>
      <c r="I12" s="19">
        <f t="shared" si="2"/>
        <v>0</v>
      </c>
      <c r="J12" s="6">
        <v>5</v>
      </c>
      <c r="K12" s="19">
        <f t="shared" si="3"/>
        <v>1000</v>
      </c>
      <c r="L12" s="6">
        <v>6</v>
      </c>
      <c r="M12" s="19">
        <f t="shared" si="4"/>
        <v>1200</v>
      </c>
      <c r="O12" s="6">
        <v>7</v>
      </c>
      <c r="P12" s="6">
        <f t="shared" si="5"/>
        <v>1400</v>
      </c>
      <c r="R12" s="6">
        <f t="shared" si="6"/>
        <v>3.5</v>
      </c>
      <c r="S12" s="6">
        <f t="shared" si="7"/>
        <v>700</v>
      </c>
    </row>
    <row r="13" spans="1:19" x14ac:dyDescent="0.25">
      <c r="A13" s="8">
        <v>11</v>
      </c>
      <c r="B13" s="9" t="s">
        <v>19</v>
      </c>
      <c r="C13" s="10">
        <v>300</v>
      </c>
      <c r="D13" s="12">
        <v>8.4600000000000009</v>
      </c>
      <c r="E13" s="19">
        <f t="shared" si="0"/>
        <v>2538.0000000000005</v>
      </c>
      <c r="F13" s="6">
        <v>8.68</v>
      </c>
      <c r="G13" s="19">
        <f t="shared" si="1"/>
        <v>2604</v>
      </c>
      <c r="H13" s="15">
        <v>8.6999999999999993</v>
      </c>
      <c r="I13" s="19">
        <f t="shared" si="2"/>
        <v>2610</v>
      </c>
      <c r="J13" s="6">
        <v>9</v>
      </c>
      <c r="K13" s="19">
        <f t="shared" si="3"/>
        <v>2700</v>
      </c>
      <c r="L13" s="6">
        <v>8.8000000000000007</v>
      </c>
      <c r="M13" s="19">
        <f t="shared" si="4"/>
        <v>2640</v>
      </c>
      <c r="O13" s="6" t="s">
        <v>30</v>
      </c>
      <c r="P13" s="6" t="str">
        <f t="shared" si="5"/>
        <v/>
      </c>
      <c r="R13" s="6">
        <f t="shared" si="6"/>
        <v>0</v>
      </c>
      <c r="S13" s="6">
        <f t="shared" si="7"/>
        <v>0</v>
      </c>
    </row>
    <row r="14" spans="1:19" x14ac:dyDescent="0.25">
      <c r="A14" s="8">
        <v>12</v>
      </c>
      <c r="B14" s="9" t="s">
        <v>27</v>
      </c>
      <c r="C14" s="10">
        <v>10</v>
      </c>
      <c r="D14" s="12">
        <v>33.61</v>
      </c>
      <c r="E14" s="19">
        <f t="shared" si="0"/>
        <v>336.1</v>
      </c>
      <c r="F14" s="6">
        <v>36.200000000000003</v>
      </c>
      <c r="G14" s="19">
        <f t="shared" si="1"/>
        <v>362</v>
      </c>
      <c r="H14" s="15">
        <v>0</v>
      </c>
      <c r="I14" s="19">
        <f t="shared" si="2"/>
        <v>0</v>
      </c>
      <c r="J14" s="6">
        <v>32</v>
      </c>
      <c r="K14" s="19">
        <f t="shared" si="3"/>
        <v>320</v>
      </c>
      <c r="L14" s="6">
        <v>34</v>
      </c>
      <c r="M14" s="19">
        <f t="shared" si="4"/>
        <v>340</v>
      </c>
      <c r="O14" s="6">
        <v>36</v>
      </c>
      <c r="P14" s="6">
        <f t="shared" si="5"/>
        <v>360</v>
      </c>
      <c r="R14" s="6">
        <f t="shared" si="6"/>
        <v>32</v>
      </c>
      <c r="S14" s="6">
        <f t="shared" si="7"/>
        <v>320</v>
      </c>
    </row>
    <row r="15" spans="1:19" x14ac:dyDescent="0.25">
      <c r="A15" s="8">
        <v>13</v>
      </c>
      <c r="B15" s="9" t="s">
        <v>20</v>
      </c>
      <c r="C15" s="10">
        <v>100</v>
      </c>
      <c r="D15" s="12">
        <v>4.6900000000000004</v>
      </c>
      <c r="E15" s="19">
        <f t="shared" si="0"/>
        <v>469.00000000000006</v>
      </c>
      <c r="F15" s="6">
        <v>4.88</v>
      </c>
      <c r="G15" s="19">
        <f t="shared" si="1"/>
        <v>488</v>
      </c>
      <c r="H15" s="15">
        <v>4.79</v>
      </c>
      <c r="I15" s="19">
        <f t="shared" si="2"/>
        <v>479</v>
      </c>
      <c r="J15" s="6">
        <v>4.8</v>
      </c>
      <c r="K15" s="19">
        <f t="shared" si="3"/>
        <v>480</v>
      </c>
      <c r="L15" s="6">
        <v>4.95</v>
      </c>
      <c r="M15" s="19">
        <f t="shared" si="4"/>
        <v>495</v>
      </c>
      <c r="O15" s="6">
        <v>5</v>
      </c>
      <c r="P15" s="6">
        <f t="shared" si="5"/>
        <v>500</v>
      </c>
      <c r="R15" s="6">
        <f t="shared" si="6"/>
        <v>4.6900000000000004</v>
      </c>
      <c r="S15" s="6">
        <f t="shared" si="7"/>
        <v>469.00000000000006</v>
      </c>
    </row>
    <row r="16" spans="1:19" x14ac:dyDescent="0.25">
      <c r="A16" s="8">
        <v>14</v>
      </c>
      <c r="B16" s="9" t="s">
        <v>21</v>
      </c>
      <c r="C16" s="10">
        <v>100</v>
      </c>
      <c r="D16" s="12">
        <v>4.6900000000000004</v>
      </c>
      <c r="E16" s="19">
        <f t="shared" si="0"/>
        <v>469.00000000000006</v>
      </c>
      <c r="F16" s="6">
        <v>4.88</v>
      </c>
      <c r="G16" s="19">
        <f t="shared" si="1"/>
        <v>488</v>
      </c>
      <c r="H16" s="15">
        <v>4.79</v>
      </c>
      <c r="I16" s="19">
        <f t="shared" si="2"/>
        <v>479</v>
      </c>
      <c r="J16" s="6">
        <v>4.8</v>
      </c>
      <c r="K16" s="19">
        <f t="shared" si="3"/>
        <v>480</v>
      </c>
      <c r="L16" s="6">
        <v>4.95</v>
      </c>
      <c r="M16" s="19">
        <f t="shared" si="4"/>
        <v>495</v>
      </c>
      <c r="O16" s="6">
        <v>5</v>
      </c>
      <c r="P16" s="6">
        <f t="shared" si="5"/>
        <v>500</v>
      </c>
      <c r="R16" s="6">
        <f t="shared" si="6"/>
        <v>4.6900000000000004</v>
      </c>
      <c r="S16" s="6">
        <f t="shared" si="7"/>
        <v>469.00000000000006</v>
      </c>
    </row>
    <row r="17" spans="1:19" x14ac:dyDescent="0.25">
      <c r="A17" s="8">
        <v>15</v>
      </c>
      <c r="B17" s="9" t="s">
        <v>22</v>
      </c>
      <c r="C17" s="10">
        <v>100</v>
      </c>
      <c r="D17" s="12">
        <v>4.6900000000000004</v>
      </c>
      <c r="E17" s="19">
        <f t="shared" si="0"/>
        <v>469.00000000000006</v>
      </c>
      <c r="F17" s="6">
        <v>4.88</v>
      </c>
      <c r="G17" s="19">
        <f t="shared" si="1"/>
        <v>488</v>
      </c>
      <c r="H17" s="15">
        <v>4.79</v>
      </c>
      <c r="I17" s="19">
        <f t="shared" si="2"/>
        <v>479</v>
      </c>
      <c r="J17" s="6">
        <v>4.8</v>
      </c>
      <c r="K17" s="19">
        <f t="shared" si="3"/>
        <v>480</v>
      </c>
      <c r="L17" s="6">
        <v>4.95</v>
      </c>
      <c r="M17" s="19">
        <f t="shared" si="4"/>
        <v>495</v>
      </c>
      <c r="O17" s="6">
        <v>5</v>
      </c>
      <c r="P17" s="6">
        <f t="shared" si="5"/>
        <v>500</v>
      </c>
      <c r="R17" s="6">
        <f t="shared" si="6"/>
        <v>4.6900000000000004</v>
      </c>
      <c r="S17" s="6">
        <f t="shared" si="7"/>
        <v>469.00000000000006</v>
      </c>
    </row>
    <row r="18" spans="1:19" x14ac:dyDescent="0.25">
      <c r="A18" s="8">
        <v>16</v>
      </c>
      <c r="B18" s="9" t="s">
        <v>23</v>
      </c>
      <c r="C18" s="10">
        <v>50</v>
      </c>
      <c r="D18" s="12">
        <v>8.1</v>
      </c>
      <c r="E18" s="19">
        <f t="shared" si="0"/>
        <v>405</v>
      </c>
      <c r="F18" s="6">
        <v>9.1999999999999993</v>
      </c>
      <c r="G18" s="19">
        <f t="shared" si="1"/>
        <v>459.99999999999994</v>
      </c>
      <c r="H18" s="15">
        <v>4.79</v>
      </c>
      <c r="I18" s="19">
        <f t="shared" si="2"/>
        <v>239.5</v>
      </c>
      <c r="J18" s="6">
        <v>4.8</v>
      </c>
      <c r="K18" s="19">
        <f t="shared" si="3"/>
        <v>240</v>
      </c>
      <c r="L18" s="6">
        <v>4.95</v>
      </c>
      <c r="M18" s="19">
        <f t="shared" si="4"/>
        <v>247.5</v>
      </c>
      <c r="O18" s="6">
        <v>5</v>
      </c>
      <c r="P18" s="6">
        <f t="shared" si="5"/>
        <v>250</v>
      </c>
      <c r="R18" s="6">
        <f t="shared" si="6"/>
        <v>4.79</v>
      </c>
      <c r="S18" s="6">
        <f t="shared" si="7"/>
        <v>239.5</v>
      </c>
    </row>
    <row r="19" spans="1:19" x14ac:dyDescent="0.25">
      <c r="A19" s="8">
        <v>17</v>
      </c>
      <c r="B19" s="9" t="s">
        <v>24</v>
      </c>
      <c r="C19" s="10">
        <v>300</v>
      </c>
      <c r="D19" s="12">
        <v>0.62</v>
      </c>
      <c r="E19" s="19">
        <f t="shared" si="0"/>
        <v>186</v>
      </c>
      <c r="F19" s="6">
        <v>0.66</v>
      </c>
      <c r="G19" s="19">
        <f t="shared" si="1"/>
        <v>198</v>
      </c>
      <c r="H19" s="15">
        <v>0.7</v>
      </c>
      <c r="I19" s="19">
        <f t="shared" si="2"/>
        <v>210</v>
      </c>
      <c r="J19" s="6">
        <v>0.8</v>
      </c>
      <c r="K19" s="19">
        <f t="shared" si="3"/>
        <v>240</v>
      </c>
      <c r="L19" s="6">
        <v>0.77</v>
      </c>
      <c r="M19" s="19">
        <f t="shared" si="4"/>
        <v>231</v>
      </c>
      <c r="O19" s="6">
        <v>1</v>
      </c>
      <c r="P19" s="6">
        <f t="shared" si="5"/>
        <v>300</v>
      </c>
      <c r="R19" s="6">
        <f t="shared" si="6"/>
        <v>0.62</v>
      </c>
      <c r="S19" s="6">
        <f t="shared" si="7"/>
        <v>186</v>
      </c>
    </row>
    <row r="20" spans="1:19" x14ac:dyDescent="0.25">
      <c r="D20" s="13"/>
      <c r="E20" s="7">
        <f>SUM(E3:E19)</f>
        <v>14817.6</v>
      </c>
      <c r="F20" s="5"/>
      <c r="G20" s="7">
        <f>SUM(G3:G19)</f>
        <v>16303</v>
      </c>
      <c r="I20" s="7">
        <f>SUM(I3:I19)</f>
        <v>12176.5</v>
      </c>
      <c r="K20" s="7">
        <f>SUM(K3:K19)</f>
        <v>15870</v>
      </c>
      <c r="L20" s="5"/>
      <c r="M20" s="7">
        <f>SUM(M3:M19)</f>
        <v>16223.5</v>
      </c>
      <c r="P20" s="7">
        <f>SUM(P3:P19)</f>
        <v>15610</v>
      </c>
    </row>
  </sheetData>
  <mergeCells count="6">
    <mergeCell ref="O1:P1"/>
    <mergeCell ref="D1:E1"/>
    <mergeCell ref="F1:G1"/>
    <mergeCell ref="H1:I1"/>
    <mergeCell ref="J1:K1"/>
    <mergeCell ref="L1:M1"/>
  </mergeCells>
  <conditionalFormatting sqref="D3:O19">
    <cfRule type="expression" dxfId="2" priority="2">
      <formula>AND(D3&gt;0,D3=$R3)</formula>
    </cfRule>
  </conditionalFormatting>
  <conditionalFormatting sqref="E3:P19">
    <cfRule type="expression" dxfId="1" priority="1">
      <formula>AND(E3&gt;0,E3=$S3)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cotação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Adalberto T</dc:creator>
  <cp:lastModifiedBy>Adalberto</cp:lastModifiedBy>
  <dcterms:created xsi:type="dcterms:W3CDTF">2021-07-18T17:12:24Z</dcterms:created>
  <dcterms:modified xsi:type="dcterms:W3CDTF">2021-07-18T21:33:33Z</dcterms:modified>
</cp:coreProperties>
</file>