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0016\Desktop\"/>
    </mc:Choice>
  </mc:AlternateContent>
  <xr:revisionPtr revIDLastSave="0" documentId="13_ncr:1_{78E6F49F-C815-497F-A607-4BE5643BFEBE}" xr6:coauthVersionLast="47" xr6:coauthVersionMax="47" xr10:uidLastSave="{00000000-0000-0000-0000-000000000000}"/>
  <bookViews>
    <workbookView xWindow="-108" yWindow="-108" windowWidth="23256" windowHeight="12456" xr2:uid="{971602B7-E7A2-4DB9-84CC-523C57DD2798}"/>
  </bookViews>
  <sheets>
    <sheet name="Folha1" sheetId="1" r:id="rId1"/>
  </sheets>
  <definedNames>
    <definedName name="_xlnm.Print_Area" localSheetId="0">Folha1!$A$2:$E$38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E9" i="1" s="1"/>
  <c r="D17" i="1" l="1"/>
  <c r="E17" i="1" s="1"/>
  <c r="D16" i="1"/>
  <c r="D18" i="1"/>
  <c r="E18" i="1" l="1"/>
  <c r="E16" i="1"/>
  <c r="E19" i="1" s="1"/>
</calcChain>
</file>

<file path=xl/sharedStrings.xml><?xml version="1.0" encoding="utf-8"?>
<sst xmlns="http://schemas.openxmlformats.org/spreadsheetml/2006/main" count="28" uniqueCount="28">
  <si>
    <t>Ensaio de Ouro por COPELAÇÃO</t>
  </si>
  <si>
    <t>ENSAIOS DE REFERÊNCIA</t>
  </si>
  <si>
    <t>Critérios de Aceitação</t>
  </si>
  <si>
    <r>
      <t>T</t>
    </r>
    <r>
      <rPr>
        <b/>
        <vertAlign val="subscript"/>
        <sz val="12"/>
        <color theme="1"/>
        <rFont val="Calibri"/>
        <family val="2"/>
        <scheme val="minor"/>
      </rPr>
      <t>AU</t>
    </r>
    <r>
      <rPr>
        <b/>
        <sz val="12"/>
        <color theme="1"/>
        <rFont val="Calibri"/>
        <family val="2"/>
        <scheme val="minor"/>
      </rPr>
      <t>=999,8</t>
    </r>
    <r>
      <rPr>
        <b/>
        <sz val="12"/>
        <color theme="1"/>
        <rFont val="Arial"/>
        <family val="2"/>
      </rPr>
      <t>‰</t>
    </r>
  </si>
  <si>
    <r>
      <t>m</t>
    </r>
    <r>
      <rPr>
        <b/>
        <vertAlign val="subscript"/>
        <sz val="14"/>
        <color theme="1"/>
        <rFont val="Calibri"/>
        <family val="2"/>
        <scheme val="minor"/>
      </rPr>
      <t xml:space="preserve">1
</t>
    </r>
    <r>
      <rPr>
        <b/>
        <sz val="10"/>
        <color theme="1"/>
        <rFont val="Calibri"/>
        <family val="2"/>
        <scheme val="minor"/>
      </rPr>
      <t>(mg)</t>
    </r>
  </si>
  <si>
    <r>
      <t>m</t>
    </r>
    <r>
      <rPr>
        <b/>
        <vertAlign val="subscript"/>
        <sz val="14"/>
        <color theme="1"/>
        <rFont val="Calibri"/>
        <family val="2"/>
        <scheme val="minor"/>
      </rPr>
      <t xml:space="preserve">2
</t>
    </r>
    <r>
      <rPr>
        <b/>
        <sz val="10"/>
        <color theme="1"/>
        <rFont val="Calibri"/>
        <family val="2"/>
        <scheme val="minor"/>
      </rPr>
      <t>(mg)</t>
    </r>
  </si>
  <si>
    <r>
      <t>F=m</t>
    </r>
    <r>
      <rPr>
        <b/>
        <vertAlign val="sub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x T</t>
    </r>
    <r>
      <rPr>
        <b/>
        <vertAlign val="subscript"/>
        <sz val="14"/>
        <color theme="1"/>
        <rFont val="Calibri"/>
        <family val="2"/>
        <scheme val="minor"/>
      </rPr>
      <t xml:space="preserve">Au </t>
    </r>
    <r>
      <rPr>
        <b/>
        <sz val="14"/>
        <color theme="1"/>
        <rFont val="Calibri"/>
        <family val="2"/>
        <scheme val="minor"/>
      </rPr>
      <t>/ m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</si>
  <si>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Fm</t>
  </si>
  <si>
    <r>
      <t>REF</t>
    </r>
    <r>
      <rPr>
        <b/>
        <vertAlign val="subscript"/>
        <sz val="12"/>
        <color theme="1"/>
        <rFont val="Calibri"/>
        <family val="2"/>
        <scheme val="minor"/>
      </rPr>
      <t>1</t>
    </r>
  </si>
  <si>
    <r>
      <t>REF</t>
    </r>
    <r>
      <rPr>
        <b/>
        <vertAlign val="subscript"/>
        <sz val="12"/>
        <color theme="1"/>
        <rFont val="Calibri"/>
        <family val="2"/>
        <scheme val="minor"/>
      </rPr>
      <t>2</t>
    </r>
  </si>
  <si>
    <t>AMOSTRAS ENSAIADAS</t>
  </si>
  <si>
    <t>Amostra</t>
  </si>
  <si>
    <r>
      <t>Peso Inicial 
m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
(mg)</t>
    </r>
  </si>
  <si>
    <r>
      <t>Peso Final
m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
(mg)</t>
    </r>
  </si>
  <si>
    <r>
      <t>Toque=</t>
    </r>
    <r>
      <rPr>
        <b/>
        <u/>
        <sz val="12"/>
        <color theme="1"/>
        <rFont val="Calibri"/>
        <family val="2"/>
        <scheme val="minor"/>
      </rPr>
      <t>m</t>
    </r>
    <r>
      <rPr>
        <b/>
        <u/>
        <vertAlign val="subscript"/>
        <sz val="12"/>
        <color theme="1"/>
        <rFont val="Calibri"/>
        <family val="2"/>
        <scheme val="minor"/>
      </rPr>
      <t>4</t>
    </r>
    <r>
      <rPr>
        <b/>
        <u/>
        <sz val="12"/>
        <color theme="1"/>
        <rFont val="Calibri"/>
        <family val="2"/>
        <scheme val="minor"/>
      </rPr>
      <t>xFmx1000</t>
    </r>
    <r>
      <rPr>
        <b/>
        <sz val="12"/>
        <color theme="1"/>
        <rFont val="Calibri"/>
        <family val="2"/>
        <scheme val="minor"/>
      </rPr>
      <t xml:space="preserve">
m</t>
    </r>
    <r>
      <rPr>
        <b/>
        <vertAlign val="subscript"/>
        <sz val="12"/>
        <color theme="1"/>
        <rFont val="Calibri"/>
        <family val="2"/>
        <scheme val="minor"/>
      </rPr>
      <t>3</t>
    </r>
  </si>
  <si>
    <t>Critério Aceitação</t>
  </si>
  <si>
    <t>AMOSTRA 1</t>
  </si>
  <si>
    <t>AMOSTRA 2</t>
  </si>
  <si>
    <t>AMOSTRA 3</t>
  </si>
  <si>
    <t>TOQUE MÉDIO=</t>
  </si>
  <si>
    <t>Página__________</t>
  </si>
  <si>
    <t>Ouro Branco: Niquel, Platina, 
Paládio</t>
  </si>
  <si>
    <r>
      <t xml:space="preserve">Ouro </t>
    </r>
    <r>
      <rPr>
        <i/>
        <sz val="11"/>
        <color theme="1"/>
        <rFont val="Calibri"/>
        <family val="2"/>
      </rPr>
      <t>≥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</rPr>
      <t>995</t>
    </r>
    <r>
      <rPr>
        <i/>
        <sz val="11"/>
        <color theme="1"/>
        <rFont val="Arial"/>
        <family val="2"/>
      </rPr>
      <t>‰</t>
    </r>
  </si>
  <si>
    <r>
      <t xml:space="preserve">Ouro &lt; </t>
    </r>
    <r>
      <rPr>
        <i/>
        <sz val="11"/>
        <color theme="1"/>
        <rFont val="Calibri"/>
        <family val="2"/>
      </rPr>
      <t>995</t>
    </r>
    <r>
      <rPr>
        <i/>
        <sz val="11"/>
        <color theme="1"/>
        <rFont val="Arial"/>
        <family val="2"/>
      </rPr>
      <t>‰</t>
    </r>
  </si>
  <si>
    <t>Ao escolher o valor da lista pendente definida em E15, o valor na fórmula, presente em E19, altera consoante o critério de aceitação: 0,16; 0,5 ou 1 que depende do Teor do ouro na liga.</t>
  </si>
  <si>
    <t>Ouro &lt; 995‰</t>
  </si>
  <si>
    <t>Teor do Ouro</t>
  </si>
  <si>
    <t>Neste caso a fórmula, só funciona para o ouro com teor ouro &lt; 995, pois defini o valor fixo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</si>
</sst>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&quot;Critério Aceitação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vertAlign val="sub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0" fillId="0" borderId="0" xfId="0" applyFont="1"/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166" fontId="2" fillId="3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17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BD17-6A2B-4E02-84E1-0E42DC48115F}">
  <sheetPr>
    <pageSetUpPr fitToPage="1"/>
  </sheetPr>
  <dimension ref="A2:N39"/>
  <sheetViews>
    <sheetView tabSelected="1" topLeftCell="A10" workbookViewId="0">
      <selection activeCell="K11" sqref="K11"/>
    </sheetView>
  </sheetViews>
  <sheetFormatPr defaultRowHeight="14.4" x14ac:dyDescent="0.3"/>
  <cols>
    <col min="1" max="1" width="19.33203125" customWidth="1"/>
    <col min="2" max="2" width="22" customWidth="1"/>
    <col min="3" max="3" width="21.33203125" customWidth="1"/>
    <col min="4" max="4" width="25.109375" customWidth="1"/>
    <col min="5" max="5" width="22.77734375" customWidth="1"/>
    <col min="7" max="7" width="14.21875" customWidth="1"/>
    <col min="8" max="8" width="10.109375" customWidth="1"/>
  </cols>
  <sheetData>
    <row r="2" spans="1:12" ht="28.8" x14ac:dyDescent="0.55000000000000004">
      <c r="A2" s="1" t="s">
        <v>0</v>
      </c>
      <c r="B2" s="1"/>
      <c r="C2" s="1"/>
      <c r="D2" s="1"/>
      <c r="E2" s="1"/>
    </row>
    <row r="5" spans="1:12" x14ac:dyDescent="0.3">
      <c r="A5" s="2"/>
    </row>
    <row r="6" spans="1:12" ht="15.6" x14ac:dyDescent="0.3">
      <c r="A6" s="3" t="s">
        <v>1</v>
      </c>
      <c r="B6" s="3"/>
      <c r="C6" s="3"/>
      <c r="D6" s="3"/>
      <c r="E6" s="3"/>
    </row>
    <row r="7" spans="1:12" x14ac:dyDescent="0.3">
      <c r="A7" s="4"/>
      <c r="B7" s="4"/>
      <c r="C7" s="4"/>
      <c r="D7" s="4"/>
      <c r="E7" s="4"/>
      <c r="G7" s="40" t="s">
        <v>26</v>
      </c>
      <c r="H7" s="40"/>
      <c r="I7" s="45" t="s">
        <v>2</v>
      </c>
    </row>
    <row r="8" spans="1:12" s="8" customFormat="1" ht="40.799999999999997" customHeight="1" x14ac:dyDescent="0.3">
      <c r="A8" s="5" t="s">
        <v>3</v>
      </c>
      <c r="B8" s="6" t="s">
        <v>4</v>
      </c>
      <c r="C8" s="6" t="s">
        <v>5</v>
      </c>
      <c r="D8" s="7" t="s">
        <v>6</v>
      </c>
      <c r="E8" s="7" t="s">
        <v>7</v>
      </c>
      <c r="G8" s="41" t="s">
        <v>22</v>
      </c>
      <c r="H8" s="41"/>
      <c r="I8" s="46">
        <v>0.16</v>
      </c>
      <c r="J8" s="46"/>
    </row>
    <row r="9" spans="1:12" ht="37.200000000000003" customHeight="1" x14ac:dyDescent="0.3">
      <c r="A9" s="9" t="s">
        <v>8</v>
      </c>
      <c r="B9" s="10">
        <v>120.12</v>
      </c>
      <c r="C9" s="10">
        <v>120.22</v>
      </c>
      <c r="D9" s="11">
        <f>+B9/C9*0.9998</f>
        <v>0.99896835801031447</v>
      </c>
      <c r="E9" s="12">
        <f>AVERAGE(D9:D10)</f>
        <v>0.9991772667535016</v>
      </c>
      <c r="G9" s="41" t="s">
        <v>23</v>
      </c>
      <c r="H9" s="41"/>
      <c r="I9" s="46">
        <v>0.5</v>
      </c>
      <c r="J9" s="46"/>
    </row>
    <row r="10" spans="1:12" ht="37.200000000000003" customHeight="1" x14ac:dyDescent="0.3">
      <c r="A10" s="9" t="s">
        <v>9</v>
      </c>
      <c r="B10" s="10">
        <v>120.75</v>
      </c>
      <c r="C10" s="10">
        <v>120.8</v>
      </c>
      <c r="D10" s="11">
        <f>+B10/C10*0.9998</f>
        <v>0.99938617549668873</v>
      </c>
      <c r="E10" s="13"/>
      <c r="G10" s="42" t="s">
        <v>21</v>
      </c>
      <c r="H10" s="42"/>
      <c r="I10" s="46">
        <v>1</v>
      </c>
      <c r="J10" s="46"/>
    </row>
    <row r="11" spans="1:12" ht="37.200000000000003" customHeight="1" x14ac:dyDescent="0.3">
      <c r="A11" s="14"/>
      <c r="B11" s="15"/>
      <c r="C11" s="15"/>
      <c r="D11" s="16"/>
      <c r="E11" s="16"/>
      <c r="H11" s="17"/>
    </row>
    <row r="12" spans="1:12" ht="15.6" x14ac:dyDescent="0.3">
      <c r="A12" s="18" t="s">
        <v>10</v>
      </c>
      <c r="B12" s="18"/>
      <c r="C12" s="18"/>
      <c r="D12" s="18"/>
      <c r="E12" s="18"/>
    </row>
    <row r="13" spans="1:12" ht="15.6" x14ac:dyDescent="0.3">
      <c r="A13" s="19"/>
      <c r="B13" s="19"/>
      <c r="C13" s="19"/>
      <c r="D13" s="19"/>
      <c r="E13" s="19"/>
    </row>
    <row r="14" spans="1:12" ht="49.2" customHeight="1" x14ac:dyDescent="0.3">
      <c r="A14" s="20" t="s">
        <v>11</v>
      </c>
      <c r="B14" s="21" t="s">
        <v>12</v>
      </c>
      <c r="C14" s="21" t="s">
        <v>13</v>
      </c>
      <c r="D14" s="21" t="s">
        <v>14</v>
      </c>
      <c r="E14" s="22" t="s">
        <v>15</v>
      </c>
    </row>
    <row r="15" spans="1:12" ht="15.6" customHeight="1" x14ac:dyDescent="0.3">
      <c r="A15" s="23"/>
      <c r="B15" s="24"/>
      <c r="C15" s="24"/>
      <c r="D15" s="24"/>
      <c r="E15" s="22" t="s">
        <v>25</v>
      </c>
      <c r="F15" s="43" t="s">
        <v>24</v>
      </c>
      <c r="G15" s="44"/>
      <c r="H15" s="44"/>
      <c r="I15" s="44"/>
      <c r="J15" s="44"/>
      <c r="K15" s="44"/>
      <c r="L15" s="44"/>
    </row>
    <row r="16" spans="1:12" ht="32.4" customHeight="1" x14ac:dyDescent="0.3">
      <c r="A16" s="25" t="s">
        <v>16</v>
      </c>
      <c r="B16" s="26">
        <v>320.33</v>
      </c>
      <c r="C16" s="26">
        <v>119.5</v>
      </c>
      <c r="D16" s="27">
        <f>+C16/B16*$E$9*1000</f>
        <v>372.74586637855788</v>
      </c>
      <c r="E16" s="27">
        <f>ABS(D16-D17)</f>
        <v>0.30095203754416389</v>
      </c>
      <c r="F16" s="43"/>
      <c r="G16" s="44"/>
      <c r="H16" s="44"/>
      <c r="I16" s="44"/>
      <c r="J16" s="44"/>
      <c r="K16" s="44"/>
      <c r="L16" s="44"/>
    </row>
    <row r="17" spans="1:14" ht="32.4" customHeight="1" x14ac:dyDescent="0.3">
      <c r="A17" s="25" t="s">
        <v>17</v>
      </c>
      <c r="B17" s="26">
        <v>322.75</v>
      </c>
      <c r="C17" s="26">
        <v>120.5</v>
      </c>
      <c r="D17" s="27">
        <f t="shared" ref="D17:D18" si="0">+C17/B17*$E$9*1000</f>
        <v>373.04681841610204</v>
      </c>
      <c r="E17" s="27">
        <f>ABS(D17-D18)</f>
        <v>0.12609140811815678</v>
      </c>
    </row>
    <row r="18" spans="1:14" ht="32.4" customHeight="1" x14ac:dyDescent="0.3">
      <c r="A18" s="25" t="s">
        <v>18</v>
      </c>
      <c r="B18" s="26">
        <v>323.23</v>
      </c>
      <c r="C18" s="26">
        <v>120.72</v>
      </c>
      <c r="D18" s="27">
        <f t="shared" si="0"/>
        <v>373.1729098242202</v>
      </c>
      <c r="E18" s="27">
        <f>ABS(D16-D18)</f>
        <v>0.42704344566232066</v>
      </c>
    </row>
    <row r="19" spans="1:14" ht="32.4" customHeight="1" x14ac:dyDescent="0.3">
      <c r="A19" s="25"/>
      <c r="B19" s="25"/>
      <c r="C19" s="25"/>
      <c r="D19" s="28" t="s">
        <v>19</v>
      </c>
      <c r="E19" s="29">
        <f>IF(AND(E16&lt;=0.5,E17&lt;=0.5,E18&lt;=0.5),AVERAGE(D16:D18),IF(AND(E16&lt;=0.5,E17&lt;=0.5),AVERAGE(D16:D17),IF(AND(E17&lt;=0.5,E18&lt;=0.5),AVERAGE(D17:D18),IF(AND(E16&lt;=0.5,E18&lt;=0.5),AVERAGE(D16,D18),"O citério não é satisfeito"))))</f>
        <v>372.98853153962665</v>
      </c>
      <c r="F19" s="47" t="s">
        <v>27</v>
      </c>
      <c r="G19" s="48"/>
      <c r="H19" s="48"/>
      <c r="I19" s="48"/>
      <c r="J19" s="48"/>
      <c r="K19" s="48"/>
      <c r="L19" s="48"/>
      <c r="M19" s="48"/>
      <c r="N19" s="48"/>
    </row>
    <row r="20" spans="1:14" ht="32.4" customHeight="1" x14ac:dyDescent="0.3">
      <c r="A20" s="30"/>
      <c r="B20" s="31"/>
      <c r="C20" s="31"/>
      <c r="D20" s="31"/>
      <c r="E20" s="32"/>
    </row>
    <row r="21" spans="1:14" ht="32.4" customHeight="1" x14ac:dyDescent="0.3">
      <c r="A21" s="33"/>
      <c r="B21" s="8"/>
      <c r="C21" s="8"/>
      <c r="D21" s="8"/>
      <c r="E21" s="34"/>
    </row>
    <row r="22" spans="1:14" ht="32.4" customHeight="1" x14ac:dyDescent="0.3">
      <c r="A22" s="33"/>
      <c r="B22" s="8"/>
      <c r="C22" s="8"/>
      <c r="D22" s="8"/>
      <c r="E22" s="34"/>
    </row>
    <row r="23" spans="1:14" ht="32.4" customHeight="1" x14ac:dyDescent="0.3">
      <c r="A23" s="33"/>
      <c r="B23" s="8"/>
      <c r="C23" s="8"/>
      <c r="D23" s="8"/>
      <c r="E23" s="34"/>
    </row>
    <row r="24" spans="1:14" x14ac:dyDescent="0.3">
      <c r="A24" s="33"/>
      <c r="B24" s="8"/>
      <c r="C24" s="8"/>
      <c r="D24" s="8"/>
      <c r="E24" s="34"/>
    </row>
    <row r="25" spans="1:14" x14ac:dyDescent="0.3">
      <c r="A25" s="33"/>
      <c r="B25" s="8"/>
      <c r="C25" s="8"/>
      <c r="D25" s="8"/>
      <c r="E25" s="34"/>
    </row>
    <row r="26" spans="1:14" x14ac:dyDescent="0.3">
      <c r="A26" s="33"/>
      <c r="B26" s="8"/>
      <c r="C26" s="8"/>
      <c r="D26" s="8"/>
      <c r="E26" s="34"/>
    </row>
    <row r="27" spans="1:14" x14ac:dyDescent="0.3">
      <c r="A27" s="33"/>
      <c r="B27" s="8"/>
      <c r="C27" s="8"/>
      <c r="D27" s="8"/>
      <c r="E27" s="34"/>
    </row>
    <row r="28" spans="1:14" x14ac:dyDescent="0.3">
      <c r="A28" s="33"/>
      <c r="B28" s="8"/>
      <c r="C28" s="8"/>
      <c r="D28" s="8"/>
      <c r="E28" s="34"/>
    </row>
    <row r="29" spans="1:14" x14ac:dyDescent="0.3">
      <c r="A29" s="33"/>
      <c r="B29" s="8"/>
      <c r="C29" s="8"/>
      <c r="D29" s="8"/>
      <c r="E29" s="34"/>
    </row>
    <row r="30" spans="1:14" x14ac:dyDescent="0.3">
      <c r="A30" s="33"/>
      <c r="B30" s="8"/>
      <c r="C30" s="8"/>
      <c r="D30" s="8"/>
      <c r="E30" s="34"/>
    </row>
    <row r="31" spans="1:14" x14ac:dyDescent="0.3">
      <c r="A31" s="33"/>
      <c r="B31" s="8"/>
      <c r="C31" s="8"/>
      <c r="D31" s="8"/>
      <c r="E31" s="34"/>
    </row>
    <row r="32" spans="1:14" x14ac:dyDescent="0.3">
      <c r="A32" s="33"/>
      <c r="B32" s="8"/>
      <c r="C32" s="8"/>
      <c r="D32" s="8"/>
      <c r="E32" s="34"/>
    </row>
    <row r="33" spans="1:5" x14ac:dyDescent="0.3">
      <c r="A33" s="33"/>
      <c r="B33" s="8"/>
      <c r="C33" s="8"/>
      <c r="D33" s="8"/>
      <c r="E33" s="34"/>
    </row>
    <row r="34" spans="1:5" x14ac:dyDescent="0.3">
      <c r="A34" s="33"/>
      <c r="B34" s="8"/>
      <c r="C34" s="8"/>
      <c r="D34" s="8"/>
      <c r="E34" s="34"/>
    </row>
    <row r="35" spans="1:5" x14ac:dyDescent="0.3">
      <c r="A35" s="35"/>
      <c r="B35" s="36"/>
      <c r="C35" s="36"/>
      <c r="D35" s="36"/>
      <c r="E35" s="37"/>
    </row>
    <row r="36" spans="1:5" x14ac:dyDescent="0.3">
      <c r="A36" s="8"/>
      <c r="B36" s="8"/>
      <c r="C36" s="8"/>
      <c r="D36" s="8"/>
      <c r="E36" s="8"/>
    </row>
    <row r="37" spans="1:5" x14ac:dyDescent="0.3">
      <c r="A37" s="8"/>
      <c r="B37" s="8"/>
      <c r="C37" s="8"/>
      <c r="D37" s="8"/>
      <c r="E37" s="38" t="s">
        <v>20</v>
      </c>
    </row>
    <row r="38" spans="1:5" ht="15" thickBot="1" x14ac:dyDescent="0.35">
      <c r="A38" s="8"/>
      <c r="B38" s="8"/>
      <c r="C38" s="8"/>
      <c r="D38" s="8"/>
      <c r="E38" s="8"/>
    </row>
    <row r="39" spans="1:5" x14ac:dyDescent="0.3">
      <c r="A39" s="39"/>
      <c r="B39" s="39"/>
      <c r="C39" s="39"/>
      <c r="D39" s="39"/>
      <c r="E39" s="39"/>
    </row>
  </sheetData>
  <mergeCells count="17">
    <mergeCell ref="G7:H7"/>
    <mergeCell ref="F19:N19"/>
    <mergeCell ref="G10:H10"/>
    <mergeCell ref="G8:H8"/>
    <mergeCell ref="G9:H9"/>
    <mergeCell ref="F15:L16"/>
    <mergeCell ref="I8:J8"/>
    <mergeCell ref="I9:J9"/>
    <mergeCell ref="I10:J10"/>
    <mergeCell ref="A2:E2"/>
    <mergeCell ref="A6:E6"/>
    <mergeCell ref="E9:E10"/>
    <mergeCell ref="A12:E12"/>
    <mergeCell ref="A14:A15"/>
    <mergeCell ref="B14:B15"/>
    <mergeCell ref="C14:C15"/>
    <mergeCell ref="D14:D15"/>
  </mergeCells>
  <dataValidations count="1">
    <dataValidation type="list" allowBlank="1" showInputMessage="1" showErrorMessage="1" promptTitle="Critérios de Aceitação" sqref="E15" xr:uid="{51D45930-1246-4C21-A358-3A37C86DC578}">
      <formula1>$G$8:$G$10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fun0016</dc:creator>
  <cp:lastModifiedBy>fun0016</cp:lastModifiedBy>
  <cp:lastPrinted>2023-05-21T20:43:37Z</cp:lastPrinted>
  <dcterms:created xsi:type="dcterms:W3CDTF">2023-05-21T20:42:44Z</dcterms:created>
  <dcterms:modified xsi:type="dcterms:W3CDTF">2023-05-21T20:55:23Z</dcterms:modified>
</cp:coreProperties>
</file>