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hidePivotFieldList="1" defaultThemeVersion="164011"/>
  <mc:AlternateContent xmlns:mc="http://schemas.openxmlformats.org/markup-compatibility/2006">
    <mc:Choice Requires="x15">
      <x15ac:absPath xmlns:x15ac="http://schemas.microsoft.com/office/spreadsheetml/2010/11/ac" url="C:\Users\Usuario\Desktop\"/>
    </mc:Choice>
  </mc:AlternateContent>
  <bookViews>
    <workbookView xWindow="0" yWindow="0" windowWidth="19200" windowHeight="6900"/>
  </bookViews>
  <sheets>
    <sheet name="Exportar Planilha" sheetId="1" r:id="rId1"/>
  </sheets>
  <definedNames>
    <definedName name="_xlnm._FilterDatabase" localSheetId="0" hidden="1">'Exportar Planilha'!$A$1:$AY$20</definedName>
    <definedName name="faixa">'Exportar Planilha'!$BE$1:$BL$20</definedName>
  </definedNames>
  <calcPr calcId="162913"/>
</workbook>
</file>

<file path=xl/calcChain.xml><?xml version="1.0" encoding="utf-8"?>
<calcChain xmlns="http://schemas.openxmlformats.org/spreadsheetml/2006/main">
  <c r="BA3" i="1" l="1"/>
  <c r="BA4" i="1"/>
  <c r="BA5" i="1"/>
  <c r="BA6" i="1"/>
  <c r="BA7" i="1"/>
  <c r="BA8" i="1"/>
  <c r="BA9" i="1"/>
  <c r="BA10" i="1"/>
  <c r="BA11" i="1"/>
  <c r="BA12" i="1"/>
  <c r="BA13" i="1"/>
  <c r="BA14" i="1"/>
  <c r="BA15" i="1"/>
  <c r="BA16" i="1"/>
  <c r="BA17" i="1"/>
  <c r="BA18" i="1"/>
  <c r="BA19" i="1"/>
  <c r="BA20" i="1"/>
  <c r="BA2" i="1"/>
  <c r="AW2" i="1" l="1"/>
  <c r="AX2" i="1"/>
  <c r="AZ2" i="1" l="1"/>
  <c r="AW3" i="1"/>
  <c r="AW4" i="1"/>
  <c r="AW5" i="1"/>
  <c r="AW6" i="1"/>
  <c r="AW7" i="1"/>
  <c r="AW8" i="1"/>
  <c r="AW9" i="1"/>
  <c r="AW10" i="1"/>
  <c r="AW11" i="1"/>
  <c r="AW12" i="1"/>
  <c r="AW13" i="1"/>
  <c r="AW14" i="1"/>
  <c r="AW15" i="1"/>
  <c r="AW16" i="1"/>
  <c r="AW17" i="1"/>
  <c r="AW18" i="1"/>
  <c r="AW19" i="1"/>
  <c r="AW20" i="1"/>
  <c r="AZ7" i="1" l="1"/>
  <c r="AZ14" i="1"/>
  <c r="AX3" i="1"/>
  <c r="AZ3" i="1" s="1"/>
  <c r="AX4" i="1"/>
  <c r="AZ4" i="1" s="1"/>
  <c r="AX5" i="1"/>
  <c r="AZ5" i="1" s="1"/>
  <c r="AX6" i="1"/>
  <c r="AZ6" i="1" s="1"/>
  <c r="AX7" i="1"/>
  <c r="AX8" i="1"/>
  <c r="AZ8" i="1" s="1"/>
  <c r="AX9" i="1"/>
  <c r="AZ9" i="1" s="1"/>
  <c r="AX10" i="1"/>
  <c r="AZ10" i="1" s="1"/>
  <c r="AX11" i="1"/>
  <c r="AZ11" i="1" s="1"/>
  <c r="AX12" i="1"/>
  <c r="AZ12" i="1" s="1"/>
  <c r="AX13" i="1"/>
  <c r="AZ13" i="1" s="1"/>
  <c r="AX14" i="1"/>
  <c r="AX15" i="1"/>
  <c r="AZ15" i="1" s="1"/>
  <c r="AX16" i="1"/>
  <c r="AZ16" i="1" s="1"/>
  <c r="AX17" i="1"/>
  <c r="AZ17" i="1" s="1"/>
  <c r="AX18" i="1"/>
  <c r="AZ18" i="1" s="1"/>
  <c r="AX19" i="1"/>
  <c r="AZ19" i="1" s="1"/>
  <c r="AX20" i="1"/>
  <c r="AZ20" i="1" s="1"/>
  <c r="AV3" i="1"/>
  <c r="AV4" i="1"/>
  <c r="AV5" i="1"/>
  <c r="AV6" i="1"/>
  <c r="AV7" i="1"/>
  <c r="AV8" i="1"/>
  <c r="AV9" i="1"/>
  <c r="AV10" i="1"/>
  <c r="AV11" i="1"/>
  <c r="AV12" i="1"/>
  <c r="AV13" i="1"/>
  <c r="AV14" i="1"/>
  <c r="AV15" i="1"/>
  <c r="AV16" i="1"/>
  <c r="AV17" i="1"/>
  <c r="AV18" i="1"/>
  <c r="AV19" i="1"/>
  <c r="AV20" i="1"/>
  <c r="AV2" i="1"/>
  <c r="AY3" i="1" l="1"/>
  <c r="AY4" i="1"/>
  <c r="AY5" i="1"/>
  <c r="AY6" i="1"/>
  <c r="AY7" i="1"/>
  <c r="AY8" i="1"/>
  <c r="AY9" i="1"/>
  <c r="AY10" i="1"/>
  <c r="AY11" i="1"/>
  <c r="AY12" i="1"/>
  <c r="AY13" i="1"/>
  <c r="AY14" i="1"/>
  <c r="AY15" i="1"/>
  <c r="AY16" i="1"/>
  <c r="AY17" i="1"/>
  <c r="AY18" i="1"/>
  <c r="AY19" i="1"/>
  <c r="AY20" i="1"/>
  <c r="AY2" i="1"/>
</calcChain>
</file>

<file path=xl/sharedStrings.xml><?xml version="1.0" encoding="utf-8"?>
<sst xmlns="http://schemas.openxmlformats.org/spreadsheetml/2006/main" count="389" uniqueCount="101">
  <si>
    <t>COD_UNICO</t>
  </si>
  <si>
    <t>NOME_CLIENTE_FTCD</t>
  </si>
  <si>
    <t>MUNICIPIO</t>
  </si>
  <si>
    <t>CLASSE_UC</t>
  </si>
  <si>
    <t>SUBCLASSE</t>
  </si>
  <si>
    <t>ORGAO_PAG</t>
  </si>
  <si>
    <t>CLASSE_FAT</t>
  </si>
  <si>
    <t>FTCD_TIPO_LIGACAO</t>
  </si>
  <si>
    <t>FTCD_IDENT_UC</t>
  </si>
  <si>
    <t>FTCD_DT_SIT_FATURA</t>
  </si>
  <si>
    <t>FTCD_MES_ANO_FATMTO</t>
  </si>
  <si>
    <t>FTCD_MOTIVO_EMISSAO_FD</t>
  </si>
  <si>
    <t>FTCD_DT_VENCTO</t>
  </si>
  <si>
    <t>FTCD_NUMERO_FD</t>
  </si>
  <si>
    <t>ENDERECO</t>
  </si>
  <si>
    <t>BAIRRO</t>
  </si>
  <si>
    <t>PARCELAMENTO</t>
  </si>
  <si>
    <t>MULTA</t>
  </si>
  <si>
    <t>JUROS</t>
  </si>
  <si>
    <t>CORREÇÃO</t>
  </si>
  <si>
    <t>MULTA_IP</t>
  </si>
  <si>
    <t>JURO_IP</t>
  </si>
  <si>
    <t>CORREÇÃO_IP</t>
  </si>
  <si>
    <t>CANC_DESC_JURO</t>
  </si>
  <si>
    <t>CANC_DESC_MULTA</t>
  </si>
  <si>
    <t>CANC_DESC_CORRECAO</t>
  </si>
  <si>
    <t>IP</t>
  </si>
  <si>
    <t>TOTAL_FATURA</t>
  </si>
  <si>
    <t>CONS_FATURADO</t>
  </si>
  <si>
    <t>FTCD_CONS_FATUR_FPTA</t>
  </si>
  <si>
    <t>FTCD_CONS_FATUR_PTA</t>
  </si>
  <si>
    <t>FTCD_CONS_FATUR_RESERV</t>
  </si>
  <si>
    <t>FTCD_COR_MONET_IPU</t>
  </si>
  <si>
    <t>FTCD_DEM_EXC_FPTA</t>
  </si>
  <si>
    <t>FTCD_DEM_EXC_PTA</t>
  </si>
  <si>
    <t>FTCD_DEM_FATUR_FPTA</t>
  </si>
  <si>
    <t>FTCD_DEM_FATUR_PTA</t>
  </si>
  <si>
    <t>FTCD_DIF_CONS_INJET_FPTA</t>
  </si>
  <si>
    <t>FTCD_DIF_CONS_INJET_PTA</t>
  </si>
  <si>
    <t>FTCD_DIF_CONS_INJET_RESERV</t>
  </si>
  <si>
    <t>FTCD_DMCR_FPTA</t>
  </si>
  <si>
    <t>FTCD_DMCR_PTA</t>
  </si>
  <si>
    <t>FTCD_POTENCIA_KW</t>
  </si>
  <si>
    <t>TARIFA S/ IMPOSTO</t>
  </si>
  <si>
    <t>FTCD_TARIFA_DEM</t>
  </si>
  <si>
    <t>SITUAÇÃO_FATURA</t>
  </si>
  <si>
    <t xml:space="preserve">BRASILEIRA                    </t>
  </si>
  <si>
    <t/>
  </si>
  <si>
    <t>25/10/21</t>
  </si>
  <si>
    <t>01/10/21</t>
  </si>
  <si>
    <t>21/10/21</t>
  </si>
  <si>
    <t>B-RURAL R</t>
  </si>
  <si>
    <t>PAGA</t>
  </si>
  <si>
    <t>20/10/21</t>
  </si>
  <si>
    <t>11/11/21</t>
  </si>
  <si>
    <t>REAV</t>
  </si>
  <si>
    <t>26/10/21</t>
  </si>
  <si>
    <t>13/10/21</t>
  </si>
  <si>
    <t>15/10/21</t>
  </si>
  <si>
    <t>19/10/21</t>
  </si>
  <si>
    <t>20/11/21</t>
  </si>
  <si>
    <t>ABER</t>
  </si>
  <si>
    <t>04/11/21</t>
  </si>
  <si>
    <t>03/11/21</t>
  </si>
  <si>
    <t>FAIXA CONSUMO</t>
  </si>
  <si>
    <t>CONSUMO 0 A 30</t>
  </si>
  <si>
    <t>CONSUMO 31 A 50</t>
  </si>
  <si>
    <t>CONSUMO 51 A 70</t>
  </si>
  <si>
    <t>CONSUMO 71 A 100</t>
  </si>
  <si>
    <t>CONSUMO 101 A 120</t>
  </si>
  <si>
    <t>CONSUMO 121 A 140</t>
  </si>
  <si>
    <t>CONSUMO 141 A 180</t>
  </si>
  <si>
    <t>CONSUMO 181 A 220</t>
  </si>
  <si>
    <t>CONSUMO 221 A 270</t>
  </si>
  <si>
    <t>CONSUMO 271 A 320</t>
  </si>
  <si>
    <t>CONSUMO 321 A 370</t>
  </si>
  <si>
    <t>CONSUMO 371 A 420</t>
  </si>
  <si>
    <t>CONSUMO 421 A 500</t>
  </si>
  <si>
    <t>CONSUMO 501 A 600</t>
  </si>
  <si>
    <t>CONSUMO 601 A 700</t>
  </si>
  <si>
    <t>CONSUMO 701 A 800</t>
  </si>
  <si>
    <t>CONSUMO 801 A 900</t>
  </si>
  <si>
    <t>CONSUMO 901 A 1000</t>
  </si>
  <si>
    <t>CONSUMO 1001 A 99999999</t>
  </si>
  <si>
    <t>TARIFA S/ IMPOSTO CORR</t>
  </si>
  <si>
    <t>FTCD_TIPO_MOTIVO_FD</t>
  </si>
  <si>
    <t>RESIDENCIAL</t>
  </si>
  <si>
    <t>RURAL</t>
  </si>
  <si>
    <t>COMERCIAL</t>
  </si>
  <si>
    <t>INDUSTRIAL</t>
  </si>
  <si>
    <t>SERVIÇO PÚBLICO</t>
  </si>
  <si>
    <t>CONSUMO PRÓPRIO</t>
  </si>
  <si>
    <t>VALOR IP PROPOSTA COMPLETA</t>
  </si>
  <si>
    <t>VALOR IP PROPOSTA BASE RESIDENCIAL</t>
  </si>
  <si>
    <t>CLASSE UC</t>
  </si>
  <si>
    <t>PODER PÚBLICO</t>
  </si>
  <si>
    <t>CLASSES CONSUMO</t>
  </si>
  <si>
    <t>x</t>
  </si>
  <si>
    <t>y</t>
  </si>
  <si>
    <t>z</t>
  </si>
  <si>
    <t>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</si>
</sst>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-&quot;R$&quot;\ * #,##0.00_-;\-&quot;R$&quot;\ * #,##0.00_-;_-&quot;R$&quot;\ * &quot;-&quot;??_-;_-@_-"/>
    <numFmt numFmtId="164" formatCode="_(* #,##0.00_);_(* \(#,##0.00\);_(* &quot;-&quot;??_);_(@_)"/>
    <numFmt numFmtId="165" formatCode="_-&quot;R$&quot;\ * #,##0.000000_-;\-&quot;R$&quot;\ * #,##0.000000_-;_-&quot;R$&quot;\ * &quot;-&quot;??????_-;_-@_-"/>
  </numFmts>
  <fonts count="9" x14ac:knownFonts="1">
    <font>
      <sz val="11"/>
      <color indexed="8"/>
      <name val="Calibri"/>
      <family val="2"/>
      <scheme val="minor"/>
    </font>
    <font>
      <sz val="11"/>
      <color indexed="8"/>
      <name val="Calibri"/>
      <family val="2"/>
      <scheme val="minor"/>
    </font>
    <font>
      <sz val="10"/>
      <color indexed="8"/>
      <name val="Calibri"/>
      <family val="2"/>
      <scheme val="minor"/>
    </font>
    <font>
      <b/>
      <sz val="10"/>
      <color rgb="FFC00000"/>
      <name val="Calibri"/>
      <family val="2"/>
      <scheme val="minor"/>
    </font>
    <font>
      <b/>
      <sz val="10"/>
      <color indexed="8"/>
      <name val="Calibri"/>
      <family val="2"/>
      <scheme val="minor"/>
    </font>
    <font>
      <sz val="10"/>
      <name val="Calibri"/>
      <family val="2"/>
      <scheme val="minor"/>
    </font>
    <font>
      <sz val="10"/>
      <color indexed="64"/>
      <name val="Arial"/>
      <family val="2"/>
    </font>
    <font>
      <b/>
      <sz val="10"/>
      <color indexed="64"/>
      <name val="Arial"/>
      <family val="2"/>
    </font>
    <font>
      <b/>
      <sz val="16"/>
      <color rgb="FFC0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0" fontId="6" fillId="0" borderId="0"/>
    <xf numFmtId="164" fontId="7" fillId="0" borderId="0" applyFont="0" applyFill="0" applyBorder="0" applyAlignment="0" applyProtection="0"/>
  </cellStyleXfs>
  <cellXfs count="17">
    <xf numFmtId="0" fontId="0" fillId="0" borderId="0" xfId="0"/>
    <xf numFmtId="0" fontId="2" fillId="0" borderId="0" xfId="0" applyFont="1"/>
    <xf numFmtId="0" fontId="2" fillId="0" borderId="1" xfId="0" applyFont="1" applyBorder="1"/>
    <xf numFmtId="0" fontId="4" fillId="0" borderId="0" xfId="0" applyFont="1"/>
    <xf numFmtId="0" fontId="3" fillId="2" borderId="0" xfId="0" applyFont="1" applyFill="1" applyAlignment="1">
      <alignment horizontal="center"/>
    </xf>
    <xf numFmtId="44" fontId="2" fillId="0" borderId="1" xfId="1" applyFont="1" applyBorder="1"/>
    <xf numFmtId="0" fontId="5" fillId="0" borderId="0" xfId="0" applyFont="1" applyAlignment="1">
      <alignment horizontal="right"/>
    </xf>
    <xf numFmtId="0" fontId="2" fillId="0" borderId="1" xfId="0" applyFont="1" applyBorder="1" applyAlignment="1">
      <alignment vertical="center" wrapText="1"/>
    </xf>
    <xf numFmtId="0" fontId="5" fillId="0" borderId="1" xfId="3" applyNumberFormat="1" applyFont="1" applyFill="1" applyBorder="1" applyAlignment="1" applyProtection="1">
      <alignment horizontal="left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165" fontId="2" fillId="0" borderId="0" xfId="1" applyNumberFormat="1" applyFont="1"/>
    <xf numFmtId="44" fontId="2" fillId="3" borderId="0" xfId="1" applyFont="1" applyFill="1"/>
    <xf numFmtId="0" fontId="8" fillId="0" borderId="0" xfId="0" applyFont="1" applyAlignment="1">
      <alignment vertical="center" wrapText="1"/>
    </xf>
    <xf numFmtId="0" fontId="8" fillId="0" borderId="2" xfId="0" applyFont="1" applyBorder="1" applyAlignment="1">
      <alignment vertical="center" wrapText="1"/>
    </xf>
    <xf numFmtId="44" fontId="2" fillId="4" borderId="0" xfId="1" applyFont="1" applyFill="1"/>
    <xf numFmtId="0" fontId="2" fillId="3" borderId="0" xfId="0" applyFont="1" applyFill="1"/>
  </cellXfs>
  <cellStyles count="4">
    <cellStyle name="Moeda" xfId="1" builtinId="4"/>
    <cellStyle name="Normal" xfId="0" builtinId="0"/>
    <cellStyle name="Normal 2" xfId="2"/>
    <cellStyle name="Separador de milhares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O20"/>
  <sheetViews>
    <sheetView tabSelected="1" topLeftCell="AX1" zoomScale="85" zoomScaleNormal="85" workbookViewId="0">
      <pane ySplit="1" topLeftCell="A2" activePane="bottomLeft" state="frozen"/>
      <selection pane="bottomLeft" activeCell="BA2" sqref="BA2:BA20"/>
    </sheetView>
  </sheetViews>
  <sheetFormatPr defaultRowHeight="12.75" x14ac:dyDescent="0.2"/>
  <cols>
    <col min="1" max="1" width="10.42578125" style="1" bestFit="1" customWidth="1"/>
    <col min="2" max="2" width="56.5703125" style="1" bestFit="1" customWidth="1"/>
    <col min="3" max="3" width="18.42578125" style="1" bestFit="1" customWidth="1"/>
    <col min="4" max="5" width="9.5703125" style="1" bestFit="1" customWidth="1"/>
    <col min="6" max="6" width="11" style="1" bestFit="1" customWidth="1"/>
    <col min="7" max="7" width="10.28515625" style="1" bestFit="1" customWidth="1"/>
    <col min="8" max="8" width="17.42578125" style="1" bestFit="1" customWidth="1"/>
    <col min="9" max="9" width="13.42578125" style="1" bestFit="1" customWidth="1"/>
    <col min="10" max="10" width="18" style="1" bestFit="1" customWidth="1"/>
    <col min="11" max="11" width="21.42578125" style="1" bestFit="1" customWidth="1"/>
    <col min="12" max="12" width="23.42578125" style="1" bestFit="1" customWidth="1"/>
    <col min="13" max="13" width="19.85546875" style="1" bestFit="1" customWidth="1"/>
    <col min="14" max="14" width="15.140625" style="1" bestFit="1" customWidth="1"/>
    <col min="15" max="15" width="15.85546875" style="1" bestFit="1" customWidth="1"/>
    <col min="16" max="16" width="50.7109375" style="1" bestFit="1" customWidth="1"/>
    <col min="17" max="17" width="10.5703125" style="1" bestFit="1" customWidth="1"/>
    <col min="18" max="18" width="14" style="1" bestFit="1" customWidth="1"/>
    <col min="19" max="20" width="7" style="1" bestFit="1" customWidth="1"/>
    <col min="21" max="21" width="9.5703125" style="1" bestFit="1" customWidth="1"/>
    <col min="22" max="22" width="8.85546875" style="1" bestFit="1" customWidth="1"/>
    <col min="23" max="23" width="7.28515625" style="1" bestFit="1" customWidth="1"/>
    <col min="24" max="24" width="11.85546875" style="1" bestFit="1" customWidth="1"/>
    <col min="25" max="25" width="15.140625" style="1" bestFit="1" customWidth="1"/>
    <col min="26" max="26" width="16.7109375" style="1" bestFit="1" customWidth="1"/>
    <col min="27" max="27" width="19.85546875" style="1" bestFit="1" customWidth="1"/>
    <col min="28" max="28" width="6" style="1" bestFit="1" customWidth="1"/>
    <col min="29" max="29" width="13.140625" style="1" bestFit="1" customWidth="1"/>
    <col min="30" max="30" width="15" style="1" bestFit="1" customWidth="1"/>
    <col min="31" max="31" width="21" style="1" bestFit="1" customWidth="1"/>
    <col min="32" max="32" width="20.140625" style="1" bestFit="1" customWidth="1"/>
    <col min="33" max="33" width="23" style="1" bestFit="1" customWidth="1"/>
    <col min="34" max="34" width="19.42578125" style="1" bestFit="1" customWidth="1"/>
    <col min="35" max="35" width="18" style="1" bestFit="1" customWidth="1"/>
    <col min="36" max="36" width="17" style="1" bestFit="1" customWidth="1"/>
    <col min="37" max="37" width="20.140625" style="1" bestFit="1" customWidth="1"/>
    <col min="38" max="38" width="19.28515625" style="1" bestFit="1" customWidth="1"/>
    <col min="39" max="39" width="23.42578125" style="1" bestFit="1" customWidth="1"/>
    <col min="40" max="40" width="22.5703125" style="1" bestFit="1" customWidth="1"/>
    <col min="41" max="41" width="25.28515625" style="1" bestFit="1" customWidth="1"/>
    <col min="42" max="42" width="15.28515625" style="1" bestFit="1" customWidth="1"/>
    <col min="43" max="43" width="14.42578125" style="1" bestFit="1" customWidth="1"/>
    <col min="44" max="44" width="17.42578125" style="1" bestFit="1" customWidth="1"/>
    <col min="45" max="45" width="16.42578125" style="1" bestFit="1" customWidth="1"/>
    <col min="46" max="46" width="15.7109375" style="1" bestFit="1" customWidth="1"/>
    <col min="47" max="47" width="16" style="1" bestFit="1" customWidth="1"/>
    <col min="48" max="48" width="15.5703125" style="1" customWidth="1"/>
    <col min="49" max="49" width="14.85546875" style="1" bestFit="1" customWidth="1"/>
    <col min="50" max="50" width="24" style="1" bestFit="1" customWidth="1"/>
    <col min="51" max="51" width="17.42578125" style="1" bestFit="1" customWidth="1"/>
    <col min="52" max="52" width="13.42578125" style="1" customWidth="1"/>
    <col min="53" max="53" width="26.7109375" style="1" customWidth="1"/>
    <col min="54" max="56" width="9.140625" style="1"/>
    <col min="57" max="57" width="25.5703125" style="1" bestFit="1" customWidth="1"/>
    <col min="58" max="64" width="10.5703125" style="1" customWidth="1"/>
    <col min="65" max="65" width="9.140625" style="1"/>
    <col min="66" max="66" width="2" style="1" bestFit="1" customWidth="1"/>
    <col min="67" max="67" width="17" style="1" bestFit="1" customWidth="1"/>
    <col min="68" max="16384" width="9.140625" style="1"/>
  </cols>
  <sheetData>
    <row r="1" spans="1:67" ht="25.5" x14ac:dyDescent="0.2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3" t="s">
        <v>10</v>
      </c>
      <c r="L1" s="3" t="s">
        <v>11</v>
      </c>
      <c r="M1" s="3" t="s">
        <v>85</v>
      </c>
      <c r="N1" s="3" t="s">
        <v>12</v>
      </c>
      <c r="O1" s="3" t="s">
        <v>13</v>
      </c>
      <c r="P1" s="3" t="s">
        <v>14</v>
      </c>
      <c r="Q1" s="3" t="s">
        <v>15</v>
      </c>
      <c r="R1" s="3" t="s">
        <v>16</v>
      </c>
      <c r="S1" s="3" t="s">
        <v>17</v>
      </c>
      <c r="T1" s="3" t="s">
        <v>18</v>
      </c>
      <c r="U1" s="3" t="s">
        <v>19</v>
      </c>
      <c r="V1" s="3" t="s">
        <v>20</v>
      </c>
      <c r="W1" s="3" t="s">
        <v>21</v>
      </c>
      <c r="X1" s="3" t="s">
        <v>22</v>
      </c>
      <c r="Y1" s="3" t="s">
        <v>23</v>
      </c>
      <c r="Z1" s="3" t="s">
        <v>24</v>
      </c>
      <c r="AA1" s="3" t="s">
        <v>25</v>
      </c>
      <c r="AB1" s="3" t="s">
        <v>26</v>
      </c>
      <c r="AC1" s="3" t="s">
        <v>27</v>
      </c>
      <c r="AD1" s="3" t="s">
        <v>28</v>
      </c>
      <c r="AE1" s="3" t="s">
        <v>29</v>
      </c>
      <c r="AF1" s="3" t="s">
        <v>30</v>
      </c>
      <c r="AG1" s="3" t="s">
        <v>31</v>
      </c>
      <c r="AH1" s="3" t="s">
        <v>32</v>
      </c>
      <c r="AI1" s="3" t="s">
        <v>33</v>
      </c>
      <c r="AJ1" s="3" t="s">
        <v>34</v>
      </c>
      <c r="AK1" s="3" t="s">
        <v>35</v>
      </c>
      <c r="AL1" s="3" t="s">
        <v>36</v>
      </c>
      <c r="AM1" s="3" t="s">
        <v>37</v>
      </c>
      <c r="AN1" s="3" t="s">
        <v>38</v>
      </c>
      <c r="AO1" s="3" t="s">
        <v>39</v>
      </c>
      <c r="AP1" s="3" t="s">
        <v>40</v>
      </c>
      <c r="AQ1" s="3" t="s">
        <v>41</v>
      </c>
      <c r="AR1" s="3" t="s">
        <v>42</v>
      </c>
      <c r="AS1" s="3" t="s">
        <v>43</v>
      </c>
      <c r="AT1" s="3" t="s">
        <v>44</v>
      </c>
      <c r="AU1" s="3" t="s">
        <v>45</v>
      </c>
      <c r="AV1" s="4" t="s">
        <v>84</v>
      </c>
      <c r="AW1" s="4" t="s">
        <v>94</v>
      </c>
      <c r="AX1" s="4" t="s">
        <v>64</v>
      </c>
      <c r="AY1" s="4" t="s">
        <v>93</v>
      </c>
      <c r="AZ1" s="4" t="s">
        <v>92</v>
      </c>
      <c r="BE1" s="10" t="s">
        <v>96</v>
      </c>
      <c r="BF1" s="9" t="s">
        <v>86</v>
      </c>
      <c r="BG1" s="9" t="s">
        <v>87</v>
      </c>
      <c r="BH1" s="9" t="s">
        <v>88</v>
      </c>
      <c r="BI1" s="9" t="s">
        <v>89</v>
      </c>
      <c r="BJ1" s="9" t="s">
        <v>90</v>
      </c>
      <c r="BK1" s="9" t="s">
        <v>95</v>
      </c>
      <c r="BL1" s="9" t="s">
        <v>91</v>
      </c>
    </row>
    <row r="2" spans="1:67" ht="12.75" customHeight="1" x14ac:dyDescent="0.2">
      <c r="A2" s="6" t="s">
        <v>98</v>
      </c>
      <c r="B2" s="1" t="s">
        <v>97</v>
      </c>
      <c r="C2" s="1" t="s">
        <v>46</v>
      </c>
      <c r="D2" s="6">
        <v>1</v>
      </c>
      <c r="E2" s="6">
        <v>1</v>
      </c>
      <c r="F2" s="1" t="s">
        <v>47</v>
      </c>
      <c r="G2" s="6">
        <v>1</v>
      </c>
      <c r="H2" s="6">
        <v>1</v>
      </c>
      <c r="I2" s="6" t="s">
        <v>99</v>
      </c>
      <c r="J2" s="1" t="s">
        <v>48</v>
      </c>
      <c r="K2" s="1" t="s">
        <v>49</v>
      </c>
      <c r="L2" s="1" t="s">
        <v>47</v>
      </c>
      <c r="M2" s="1" t="s">
        <v>47</v>
      </c>
      <c r="N2" s="1" t="s">
        <v>50</v>
      </c>
      <c r="O2" s="6">
        <v>0</v>
      </c>
      <c r="P2" s="1" t="s">
        <v>100</v>
      </c>
      <c r="Q2" s="1" t="s">
        <v>51</v>
      </c>
      <c r="R2" s="6">
        <v>0</v>
      </c>
      <c r="S2" s="6">
        <v>0.56999999999999995</v>
      </c>
      <c r="T2" s="6">
        <v>7.0000000000000007E-2</v>
      </c>
      <c r="U2" s="6">
        <v>7.0000000000000007E-2</v>
      </c>
      <c r="V2" s="6">
        <v>0</v>
      </c>
      <c r="W2" s="6">
        <v>0</v>
      </c>
      <c r="X2" s="6">
        <v>0</v>
      </c>
      <c r="Y2" s="6">
        <v>0</v>
      </c>
      <c r="Z2" s="6">
        <v>0</v>
      </c>
      <c r="AA2" s="6">
        <v>0</v>
      </c>
      <c r="AB2" s="6">
        <v>3.12</v>
      </c>
      <c r="AC2" s="6">
        <v>31.15</v>
      </c>
      <c r="AD2" s="6">
        <v>36</v>
      </c>
      <c r="AE2" s="6">
        <v>0</v>
      </c>
      <c r="AF2" s="6">
        <v>0</v>
      </c>
      <c r="AG2" s="6">
        <v>0</v>
      </c>
      <c r="AH2" s="6">
        <v>0</v>
      </c>
      <c r="AI2" s="6">
        <v>0</v>
      </c>
      <c r="AJ2" s="6">
        <v>0</v>
      </c>
      <c r="AK2" s="6">
        <v>0</v>
      </c>
      <c r="AL2" s="6">
        <v>0</v>
      </c>
      <c r="AM2" s="1" t="s">
        <v>47</v>
      </c>
      <c r="AN2" s="1" t="s">
        <v>47</v>
      </c>
      <c r="AO2" s="1" t="s">
        <v>47</v>
      </c>
      <c r="AP2" s="6">
        <v>0</v>
      </c>
      <c r="AQ2" s="6">
        <v>0</v>
      </c>
      <c r="AR2" s="6">
        <v>0.32</v>
      </c>
      <c r="AS2" s="6">
        <v>723.82</v>
      </c>
      <c r="AT2" s="6">
        <v>0</v>
      </c>
      <c r="AU2" s="1" t="s">
        <v>52</v>
      </c>
      <c r="AV2" s="11">
        <f>AS2/1000</f>
        <v>0.72382000000000002</v>
      </c>
      <c r="AW2" s="1" t="str">
        <f>VLOOKUP(D2,$BN$2:$BO$8,2,0)</f>
        <v>RESIDENCIAL</v>
      </c>
      <c r="AX2" s="1" t="str">
        <f>IF(AND(AD2&gt;=0,AD2&lt;=30),$BE$2,IF(AND(AD2&gt;30,AD2&lt;=50),$BE$3,IF(AND(AD2&gt;50,AD2&lt;=70),$BE$4,IF(AND(AD2&gt;70,AD2&lt;=100),$BE$5,IF(AND(AD2&gt;100,AD2&lt;=120),$BE$6,IF(AND(AD2&gt;120,AD2&lt;=140),$BE$7,IF(AND(AD2&gt;140,AD2&lt;=180),$BE$8,IF(AND(AD2&gt;180,AD2&lt;=220),$BE$9,IF(AND(AD2&gt;220,AD2&lt;=270),$BE$10,IF(AND(AD2&gt;270,AD2&lt;=320),$BE$11,IF(AND(AD2&gt;320,AD2&lt;=370),$BE$12,IF(AND(AD2&gt;370,AD2&lt;=420),$BE$13,IF(AND(AD2&gt;420,AD2&lt;=500),$BE$14,IF(AND(AD2&gt;500,AD2&lt;=600),$BE$15,IF(AND(AD2&gt;600,AD2&lt;=700),$BE$16,IF(AND(AD2&gt;700,AD2&lt;=800),$BE$17,IF(AND(AD2&gt;800,AD2&lt;=900),$BE$18,IF(AND(AD2&gt;900,AD2&lt;=1000),$BE$19,IF(AD2&gt;1000,$BE$20)))))))))))))))))))</f>
        <v>CONSUMO 31 A 50</v>
      </c>
      <c r="AY2" s="15">
        <f t="shared" ref="AY2:AY20" si="0">VLOOKUP(AX2,$BE$2:$BF$20,2,0)</f>
        <v>4.239846</v>
      </c>
      <c r="AZ2" s="12">
        <f>INDEX($BF$2:$BL$20,MATCH(AW2,$BF$1:$BL$1,0),MATCH(AX2,$BE$2:$BE$20,0))</f>
        <v>4.4419439999999994</v>
      </c>
      <c r="BA2" s="16" t="str">
        <f>VLOOKUP(AX2,$BE$2:$BL$20,MATCH(AW2,$BF$1:$BL$1,0))</f>
        <v>CONSUMO 271 A 320</v>
      </c>
      <c r="BB2" s="13"/>
      <c r="BC2" s="13"/>
      <c r="BD2" s="14"/>
      <c r="BE2" s="8" t="s">
        <v>65</v>
      </c>
      <c r="BF2" s="5">
        <v>1.4839500000000001</v>
      </c>
      <c r="BG2" s="5">
        <v>4.4419439999999994</v>
      </c>
      <c r="BH2" s="5">
        <v>4.8645480000000001</v>
      </c>
      <c r="BI2" s="5">
        <v>3.3758400000000002</v>
      </c>
      <c r="BJ2" s="5">
        <v>4.4419439999999994</v>
      </c>
      <c r="BK2" s="5">
        <v>3.0205500000000001</v>
      </c>
      <c r="BL2" s="5">
        <v>4.4419439999999994</v>
      </c>
      <c r="BN2" s="2">
        <v>1</v>
      </c>
      <c r="BO2" s="7" t="s">
        <v>86</v>
      </c>
    </row>
    <row r="3" spans="1:67" ht="12.75" customHeight="1" x14ac:dyDescent="0.2">
      <c r="A3" s="6" t="s">
        <v>98</v>
      </c>
      <c r="B3" s="1" t="s">
        <v>97</v>
      </c>
      <c r="C3" s="1" t="s">
        <v>46</v>
      </c>
      <c r="D3" s="6">
        <v>1</v>
      </c>
      <c r="E3" s="6">
        <v>4</v>
      </c>
      <c r="F3" s="1" t="s">
        <v>47</v>
      </c>
      <c r="G3" s="6">
        <v>1</v>
      </c>
      <c r="H3" s="6">
        <v>1</v>
      </c>
      <c r="I3" s="6" t="s">
        <v>99</v>
      </c>
      <c r="J3" s="1" t="s">
        <v>48</v>
      </c>
      <c r="K3" s="1" t="s">
        <v>49</v>
      </c>
      <c r="L3" s="1" t="s">
        <v>47</v>
      </c>
      <c r="M3" s="1" t="s">
        <v>47</v>
      </c>
      <c r="N3" s="1" t="s">
        <v>50</v>
      </c>
      <c r="O3" s="6">
        <v>0</v>
      </c>
      <c r="P3" s="1" t="s">
        <v>100</v>
      </c>
      <c r="Q3" s="1" t="s">
        <v>51</v>
      </c>
      <c r="R3" s="6">
        <v>0</v>
      </c>
      <c r="S3" s="6">
        <v>0.19</v>
      </c>
      <c r="T3" s="6">
        <v>0</v>
      </c>
      <c r="U3" s="6">
        <v>0</v>
      </c>
      <c r="V3" s="6">
        <v>0</v>
      </c>
      <c r="W3" s="6">
        <v>0</v>
      </c>
      <c r="X3" s="6">
        <v>0</v>
      </c>
      <c r="Y3" s="6">
        <v>0</v>
      </c>
      <c r="Z3" s="6">
        <v>0</v>
      </c>
      <c r="AA3" s="6">
        <v>0</v>
      </c>
      <c r="AB3" s="6">
        <v>1.04</v>
      </c>
      <c r="AC3" s="6">
        <v>10.83</v>
      </c>
      <c r="AD3" s="6">
        <v>30</v>
      </c>
      <c r="AE3" s="6">
        <v>0</v>
      </c>
      <c r="AF3" s="6">
        <v>0</v>
      </c>
      <c r="AG3" s="6">
        <v>0</v>
      </c>
      <c r="AH3" s="6">
        <v>0</v>
      </c>
      <c r="AI3" s="6">
        <v>0</v>
      </c>
      <c r="AJ3" s="6">
        <v>0</v>
      </c>
      <c r="AK3" s="6">
        <v>0</v>
      </c>
      <c r="AL3" s="6">
        <v>0</v>
      </c>
      <c r="AM3" s="1" t="s">
        <v>47</v>
      </c>
      <c r="AN3" s="1" t="s">
        <v>47</v>
      </c>
      <c r="AO3" s="1" t="s">
        <v>47</v>
      </c>
      <c r="AP3" s="6">
        <v>0</v>
      </c>
      <c r="AQ3" s="6">
        <v>0</v>
      </c>
      <c r="AR3" s="6">
        <v>2.75</v>
      </c>
      <c r="AS3" s="6">
        <v>723.82</v>
      </c>
      <c r="AT3" s="6">
        <v>0</v>
      </c>
      <c r="AU3" s="1" t="s">
        <v>52</v>
      </c>
      <c r="AV3" s="11">
        <f t="shared" ref="AV3:AV20" si="1">AS3/1000</f>
        <v>0.72382000000000002</v>
      </c>
      <c r="AW3" s="1" t="str">
        <f t="shared" ref="AW3:AW20" si="2">VLOOKUP(D3,$BN$2:$BO$8,2,0)</f>
        <v>RESIDENCIAL</v>
      </c>
      <c r="AX3" s="1" t="str">
        <f t="shared" ref="AX3:AX20" si="3">IF(AND(AD3&gt;=0,AD3&lt;=30),$BE$2,IF(AND(AD3&gt;30,AD3&lt;=50),$BE$3,IF(AND(AD3&gt;50,AD3&lt;=70),$BE$4,IF(AND(AD3&gt;70,AD3&lt;=100),$BE$5,IF(AND(AD3&gt;100,AD3&lt;=120),$BE$6,IF(AND(AD3&gt;120,AD3&lt;=140),$BE$7,IF(AND(AD3&gt;140,AD3&lt;=180),$BE$8,IF(AND(AD3&gt;180,AD3&lt;=220),$BE$9,IF(AND(AD3&gt;220,AD3&lt;=270),$BE$10,IF(AND(AD3&gt;270,AD3&lt;=320),$BE$11,IF(AND(AD3&gt;320,AD3&lt;=370),$BE$12,IF(AND(AD3&gt;370,AD3&lt;=420),$BE$13,IF(AND(AD3&gt;420,AD3&lt;=500),$BE$14,IF(AND(AD3&gt;500,AD3&lt;=600),$BE$15,IF(AND(AD3&gt;600,AD3&lt;=700),$BE$16,IF(AND(AD3&gt;700,AD3&lt;=800),$BE$17,IF(AND(AD3&gt;800,AD3&lt;=900),$BE$18,IF(AND(AD3&gt;900,AD3&lt;=1000),$BE$19,IF(AD3&gt;1000,$BE$20)))))))))))))))))))</f>
        <v>CONSUMO 0 A 30</v>
      </c>
      <c r="AY3" s="15">
        <f t="shared" si="0"/>
        <v>1.4839500000000001</v>
      </c>
      <c r="AZ3" s="12">
        <f t="shared" ref="AZ3:AZ20" si="4">INDEX($BF$2:$BL$20,MATCH(AW3,$BF$1:$BL$1,0),MATCH(AX3,$BE$2:$BE$20,0))</f>
        <v>1.4839500000000001</v>
      </c>
      <c r="BA3" s="16" t="str">
        <f t="shared" ref="BA3:BA20" si="5">VLOOKUP(AX3,$BE$2:$BL$20,MATCH(AW3,$BF$1:$BL$1,0))</f>
        <v>CONSUMO 0 A 30</v>
      </c>
      <c r="BB3" s="13"/>
      <c r="BC3" s="13"/>
      <c r="BD3" s="14"/>
      <c r="BE3" s="8" t="s">
        <v>66</v>
      </c>
      <c r="BF3" s="5">
        <v>4.239846</v>
      </c>
      <c r="BG3" s="5">
        <v>7.4032400000000003</v>
      </c>
      <c r="BH3" s="5">
        <v>8.1075800000000005</v>
      </c>
      <c r="BI3" s="5">
        <v>5.6264000000000003</v>
      </c>
      <c r="BJ3" s="5">
        <v>7.4032400000000003</v>
      </c>
      <c r="BK3" s="5">
        <v>5.0342500000000001</v>
      </c>
      <c r="BL3" s="5">
        <v>7.4032400000000003</v>
      </c>
      <c r="BN3" s="2">
        <v>4</v>
      </c>
      <c r="BO3" s="7" t="s">
        <v>87</v>
      </c>
    </row>
    <row r="4" spans="1:67" ht="12.75" customHeight="1" x14ac:dyDescent="0.2">
      <c r="A4" s="6" t="s">
        <v>98</v>
      </c>
      <c r="B4" s="1" t="s">
        <v>97</v>
      </c>
      <c r="C4" s="1" t="s">
        <v>46</v>
      </c>
      <c r="D4" s="6">
        <v>1</v>
      </c>
      <c r="E4" s="6">
        <v>1</v>
      </c>
      <c r="F4" s="1" t="s">
        <v>47</v>
      </c>
      <c r="G4" s="6">
        <v>1</v>
      </c>
      <c r="H4" s="6">
        <v>1</v>
      </c>
      <c r="I4" s="6" t="s">
        <v>99</v>
      </c>
      <c r="J4" s="1" t="s">
        <v>53</v>
      </c>
      <c r="K4" s="1" t="s">
        <v>49</v>
      </c>
      <c r="L4" s="1" t="s">
        <v>47</v>
      </c>
      <c r="M4" s="1" t="s">
        <v>47</v>
      </c>
      <c r="N4" s="1" t="s">
        <v>50</v>
      </c>
      <c r="O4" s="6">
        <v>0</v>
      </c>
      <c r="P4" s="1" t="s">
        <v>100</v>
      </c>
      <c r="Q4" s="1" t="s">
        <v>51</v>
      </c>
      <c r="R4" s="6">
        <v>0</v>
      </c>
      <c r="S4" s="6">
        <v>1.17</v>
      </c>
      <c r="T4" s="6">
        <v>0.11</v>
      </c>
      <c r="U4" s="6">
        <v>0.1</v>
      </c>
      <c r="V4" s="6">
        <v>0</v>
      </c>
      <c r="W4" s="6">
        <v>0</v>
      </c>
      <c r="X4" s="6">
        <v>0</v>
      </c>
      <c r="Y4" s="6">
        <v>0</v>
      </c>
      <c r="Z4" s="6">
        <v>0</v>
      </c>
      <c r="AA4" s="6">
        <v>0</v>
      </c>
      <c r="AB4" s="6">
        <v>5.82</v>
      </c>
      <c r="AC4" s="6">
        <v>72.39</v>
      </c>
      <c r="AD4" s="6">
        <v>67</v>
      </c>
      <c r="AE4" s="6">
        <v>0</v>
      </c>
      <c r="AF4" s="6">
        <v>0</v>
      </c>
      <c r="AG4" s="6">
        <v>0</v>
      </c>
      <c r="AH4" s="6">
        <v>0</v>
      </c>
      <c r="AI4" s="6">
        <v>0</v>
      </c>
      <c r="AJ4" s="6">
        <v>0</v>
      </c>
      <c r="AK4" s="6">
        <v>0</v>
      </c>
      <c r="AL4" s="6">
        <v>0</v>
      </c>
      <c r="AM4" s="1" t="s">
        <v>47</v>
      </c>
      <c r="AN4" s="1" t="s">
        <v>47</v>
      </c>
      <c r="AO4" s="1" t="s">
        <v>47</v>
      </c>
      <c r="AP4" s="6">
        <v>0</v>
      </c>
      <c r="AQ4" s="6">
        <v>0</v>
      </c>
      <c r="AR4" s="6">
        <v>0.77</v>
      </c>
      <c r="AS4" s="6">
        <v>723.82</v>
      </c>
      <c r="AT4" s="6">
        <v>0</v>
      </c>
      <c r="AU4" s="1" t="s">
        <v>52</v>
      </c>
      <c r="AV4" s="11">
        <f t="shared" si="1"/>
        <v>0.72382000000000002</v>
      </c>
      <c r="AW4" s="1" t="str">
        <f t="shared" si="2"/>
        <v>RESIDENCIAL</v>
      </c>
      <c r="AX4" s="1" t="str">
        <f t="shared" si="3"/>
        <v>CONSUMO 51 A 70</v>
      </c>
      <c r="AY4" s="15">
        <f t="shared" si="0"/>
        <v>5.9357844000000002</v>
      </c>
      <c r="AZ4" s="12">
        <f t="shared" si="4"/>
        <v>4.8645480000000001</v>
      </c>
      <c r="BA4" s="16" t="str">
        <f t="shared" si="5"/>
        <v>CONSUMO 501 A 600</v>
      </c>
      <c r="BB4" s="13"/>
      <c r="BC4" s="13"/>
      <c r="BD4" s="14"/>
      <c r="BE4" s="8" t="s">
        <v>67</v>
      </c>
      <c r="BF4" s="5">
        <v>5.9357844000000002</v>
      </c>
      <c r="BG4" s="5">
        <v>10.364535999999999</v>
      </c>
      <c r="BH4" s="5">
        <v>11.350612</v>
      </c>
      <c r="BI4" s="5">
        <v>7.8769600000000013</v>
      </c>
      <c r="BJ4" s="5">
        <v>10.364535999999999</v>
      </c>
      <c r="BK4" s="5">
        <v>7.0479500000000002</v>
      </c>
      <c r="BL4" s="5">
        <v>10.364535999999999</v>
      </c>
      <c r="BN4" s="2">
        <v>3</v>
      </c>
      <c r="BO4" s="7" t="s">
        <v>88</v>
      </c>
    </row>
    <row r="5" spans="1:67" ht="12.75" customHeight="1" x14ac:dyDescent="0.2">
      <c r="A5" s="6" t="s">
        <v>98</v>
      </c>
      <c r="B5" s="1" t="s">
        <v>97</v>
      </c>
      <c r="C5" s="1" t="s">
        <v>46</v>
      </c>
      <c r="D5" s="6">
        <v>3</v>
      </c>
      <c r="E5" s="6">
        <v>1</v>
      </c>
      <c r="F5" s="1" t="s">
        <v>47</v>
      </c>
      <c r="G5" s="6">
        <v>3</v>
      </c>
      <c r="H5" s="6">
        <v>1</v>
      </c>
      <c r="I5" s="6" t="s">
        <v>99</v>
      </c>
      <c r="J5" s="1" t="s">
        <v>50</v>
      </c>
      <c r="K5" s="1" t="s">
        <v>49</v>
      </c>
      <c r="L5" s="1" t="s">
        <v>47</v>
      </c>
      <c r="M5" s="1" t="s">
        <v>47</v>
      </c>
      <c r="N5" s="1" t="s">
        <v>50</v>
      </c>
      <c r="O5" s="6">
        <v>0</v>
      </c>
      <c r="P5" s="1" t="s">
        <v>100</v>
      </c>
      <c r="Q5" s="1" t="s">
        <v>51</v>
      </c>
      <c r="R5" s="6">
        <v>0</v>
      </c>
      <c r="S5" s="6">
        <v>0</v>
      </c>
      <c r="T5" s="6">
        <v>0</v>
      </c>
      <c r="U5" s="6">
        <v>0</v>
      </c>
      <c r="V5" s="6">
        <v>0</v>
      </c>
      <c r="W5" s="6">
        <v>0</v>
      </c>
      <c r="X5" s="6">
        <v>0</v>
      </c>
      <c r="Y5" s="6">
        <v>0</v>
      </c>
      <c r="Z5" s="6">
        <v>0</v>
      </c>
      <c r="AA5" s="6">
        <v>0</v>
      </c>
      <c r="AB5" s="6">
        <v>2.6</v>
      </c>
      <c r="AC5" s="6">
        <v>31.79</v>
      </c>
      <c r="AD5" s="6">
        <v>30</v>
      </c>
      <c r="AE5" s="6">
        <v>0</v>
      </c>
      <c r="AF5" s="6">
        <v>0</v>
      </c>
      <c r="AG5" s="6">
        <v>0</v>
      </c>
      <c r="AH5" s="6">
        <v>0</v>
      </c>
      <c r="AI5" s="6">
        <v>0</v>
      </c>
      <c r="AJ5" s="6">
        <v>0</v>
      </c>
      <c r="AK5" s="6">
        <v>0</v>
      </c>
      <c r="AL5" s="6">
        <v>0</v>
      </c>
      <c r="AM5" s="1" t="s">
        <v>47</v>
      </c>
      <c r="AN5" s="1" t="s">
        <v>47</v>
      </c>
      <c r="AO5" s="1" t="s">
        <v>47</v>
      </c>
      <c r="AP5" s="6">
        <v>0</v>
      </c>
      <c r="AQ5" s="6">
        <v>0</v>
      </c>
      <c r="AR5" s="6">
        <v>0.5</v>
      </c>
      <c r="AS5" s="6">
        <v>723.82</v>
      </c>
      <c r="AT5" s="6">
        <v>0</v>
      </c>
      <c r="AU5" s="1" t="s">
        <v>52</v>
      </c>
      <c r="AV5" s="11">
        <f t="shared" si="1"/>
        <v>0.72382000000000002</v>
      </c>
      <c r="AW5" s="1" t="str">
        <f t="shared" si="2"/>
        <v>COMERCIAL</v>
      </c>
      <c r="AX5" s="1" t="str">
        <f t="shared" si="3"/>
        <v>CONSUMO 0 A 30</v>
      </c>
      <c r="AY5" s="15">
        <f t="shared" si="0"/>
        <v>1.4839500000000001</v>
      </c>
      <c r="AZ5" s="12">
        <f t="shared" si="4"/>
        <v>5.9357844000000002</v>
      </c>
      <c r="BA5" s="16">
        <f t="shared" si="5"/>
        <v>4.4419439999999994</v>
      </c>
      <c r="BB5" s="13"/>
      <c r="BC5" s="13"/>
      <c r="BD5" s="14"/>
      <c r="BE5" s="8" t="s">
        <v>68</v>
      </c>
      <c r="BF5" s="5">
        <v>8.479692</v>
      </c>
      <c r="BG5" s="5">
        <v>14.806480000000001</v>
      </c>
      <c r="BH5" s="5">
        <v>16.215160000000001</v>
      </c>
      <c r="BI5" s="5">
        <v>11.252800000000001</v>
      </c>
      <c r="BJ5" s="5">
        <v>14.806480000000001</v>
      </c>
      <c r="BK5" s="5">
        <v>10.0685</v>
      </c>
      <c r="BL5" s="5">
        <v>14.806480000000001</v>
      </c>
      <c r="BN5" s="2">
        <v>2</v>
      </c>
      <c r="BO5" s="7" t="s">
        <v>89</v>
      </c>
    </row>
    <row r="6" spans="1:67" ht="12.75" customHeight="1" x14ac:dyDescent="0.2">
      <c r="A6" s="6" t="s">
        <v>98</v>
      </c>
      <c r="B6" s="1" t="s">
        <v>97</v>
      </c>
      <c r="C6" s="1" t="s">
        <v>46</v>
      </c>
      <c r="D6" s="6">
        <v>1</v>
      </c>
      <c r="E6" s="6">
        <v>4</v>
      </c>
      <c r="F6" s="1" t="s">
        <v>47</v>
      </c>
      <c r="G6" s="6">
        <v>1</v>
      </c>
      <c r="H6" s="6">
        <v>1</v>
      </c>
      <c r="I6" s="6" t="s">
        <v>99</v>
      </c>
      <c r="J6" s="1" t="s">
        <v>54</v>
      </c>
      <c r="K6" s="1" t="s">
        <v>49</v>
      </c>
      <c r="L6" s="1" t="s">
        <v>47</v>
      </c>
      <c r="M6" s="1" t="s">
        <v>47</v>
      </c>
      <c r="N6" s="1" t="s">
        <v>50</v>
      </c>
      <c r="O6" s="6">
        <v>0</v>
      </c>
      <c r="P6" s="1" t="s">
        <v>100</v>
      </c>
      <c r="Q6" s="1" t="s">
        <v>51</v>
      </c>
      <c r="R6" s="6">
        <v>0</v>
      </c>
      <c r="S6" s="6">
        <v>3.31</v>
      </c>
      <c r="T6" s="6">
        <v>3.39</v>
      </c>
      <c r="U6" s="6">
        <v>2.65</v>
      </c>
      <c r="V6" s="6">
        <v>0</v>
      </c>
      <c r="W6" s="6">
        <v>0</v>
      </c>
      <c r="X6" s="6">
        <v>0</v>
      </c>
      <c r="Y6" s="6">
        <v>0</v>
      </c>
      <c r="Z6" s="6">
        <v>0</v>
      </c>
      <c r="AA6" s="6">
        <v>0</v>
      </c>
      <c r="AB6" s="6">
        <v>5.12</v>
      </c>
      <c r="AC6" s="6">
        <v>81.040000000000006</v>
      </c>
      <c r="AD6" s="6">
        <v>107</v>
      </c>
      <c r="AE6" s="6">
        <v>0</v>
      </c>
      <c r="AF6" s="6">
        <v>0</v>
      </c>
      <c r="AG6" s="6">
        <v>0</v>
      </c>
      <c r="AH6" s="6">
        <v>0</v>
      </c>
      <c r="AI6" s="6">
        <v>0</v>
      </c>
      <c r="AJ6" s="6">
        <v>0</v>
      </c>
      <c r="AK6" s="6">
        <v>0</v>
      </c>
      <c r="AL6" s="6">
        <v>0</v>
      </c>
      <c r="AM6" s="1" t="s">
        <v>47</v>
      </c>
      <c r="AN6" s="1" t="s">
        <v>47</v>
      </c>
      <c r="AO6" s="1" t="s">
        <v>47</v>
      </c>
      <c r="AP6" s="6">
        <v>0</v>
      </c>
      <c r="AQ6" s="6">
        <v>0</v>
      </c>
      <c r="AR6" s="6">
        <v>0.48</v>
      </c>
      <c r="AS6" s="6">
        <v>723.82</v>
      </c>
      <c r="AT6" s="6">
        <v>0</v>
      </c>
      <c r="AU6" s="1" t="s">
        <v>55</v>
      </c>
      <c r="AV6" s="11">
        <f t="shared" si="1"/>
        <v>0.72382000000000002</v>
      </c>
      <c r="AW6" s="1" t="str">
        <f t="shared" si="2"/>
        <v>RESIDENCIAL</v>
      </c>
      <c r="AX6" s="1" t="str">
        <f t="shared" si="3"/>
        <v>CONSUMO 101 A 120</v>
      </c>
      <c r="AY6" s="15">
        <f t="shared" si="0"/>
        <v>15.263445600000001</v>
      </c>
      <c r="AZ6" s="12">
        <f t="shared" si="4"/>
        <v>4.4419439999999994</v>
      </c>
      <c r="BA6" s="16" t="str">
        <f t="shared" si="5"/>
        <v>CONSUMO 101 A 120</v>
      </c>
      <c r="BB6" s="13"/>
      <c r="BC6" s="13"/>
      <c r="BD6" s="14"/>
      <c r="BE6" s="8" t="s">
        <v>69</v>
      </c>
      <c r="BF6" s="5">
        <v>15.263445600000001</v>
      </c>
      <c r="BG6" s="5">
        <v>17.767775999999998</v>
      </c>
      <c r="BH6" s="5">
        <v>19.458192</v>
      </c>
      <c r="BI6" s="5">
        <v>13.503360000000001</v>
      </c>
      <c r="BJ6" s="5">
        <v>17.767775999999998</v>
      </c>
      <c r="BK6" s="5">
        <v>12.0822</v>
      </c>
      <c r="BL6" s="5">
        <v>17.767775999999998</v>
      </c>
      <c r="BN6" s="2">
        <v>7</v>
      </c>
      <c r="BO6" s="7" t="s">
        <v>90</v>
      </c>
    </row>
    <row r="7" spans="1:67" ht="12.75" customHeight="1" x14ac:dyDescent="0.2">
      <c r="A7" s="6" t="s">
        <v>98</v>
      </c>
      <c r="B7" s="1" t="s">
        <v>97</v>
      </c>
      <c r="C7" s="1" t="s">
        <v>46</v>
      </c>
      <c r="D7" s="6">
        <v>3</v>
      </c>
      <c r="E7" s="6">
        <v>1</v>
      </c>
      <c r="F7" s="1" t="s">
        <v>47</v>
      </c>
      <c r="G7" s="6">
        <v>3</v>
      </c>
      <c r="H7" s="6">
        <v>1</v>
      </c>
      <c r="I7" s="6" t="s">
        <v>99</v>
      </c>
      <c r="J7" s="1" t="s">
        <v>56</v>
      </c>
      <c r="K7" s="1" t="s">
        <v>49</v>
      </c>
      <c r="L7" s="1" t="s">
        <v>47</v>
      </c>
      <c r="M7" s="1" t="s">
        <v>47</v>
      </c>
      <c r="N7" s="1" t="s">
        <v>50</v>
      </c>
      <c r="O7" s="6">
        <v>0</v>
      </c>
      <c r="P7" s="1" t="s">
        <v>100</v>
      </c>
      <c r="Q7" s="1" t="s">
        <v>51</v>
      </c>
      <c r="R7" s="6">
        <v>0</v>
      </c>
      <c r="S7" s="6">
        <v>0</v>
      </c>
      <c r="T7" s="6">
        <v>0</v>
      </c>
      <c r="U7" s="6">
        <v>0</v>
      </c>
      <c r="V7" s="6">
        <v>0</v>
      </c>
      <c r="W7" s="6">
        <v>0</v>
      </c>
      <c r="X7" s="6">
        <v>0</v>
      </c>
      <c r="Y7" s="6">
        <v>0</v>
      </c>
      <c r="Z7" s="6">
        <v>0</v>
      </c>
      <c r="AA7" s="6">
        <v>0</v>
      </c>
      <c r="AB7" s="6">
        <v>14.33</v>
      </c>
      <c r="AC7" s="6">
        <v>174.88</v>
      </c>
      <c r="AD7" s="6">
        <v>165</v>
      </c>
      <c r="AE7" s="6">
        <v>0</v>
      </c>
      <c r="AF7" s="6">
        <v>0</v>
      </c>
      <c r="AG7" s="6">
        <v>0</v>
      </c>
      <c r="AH7" s="6">
        <v>0</v>
      </c>
      <c r="AI7" s="6">
        <v>0</v>
      </c>
      <c r="AJ7" s="6">
        <v>0</v>
      </c>
      <c r="AK7" s="6">
        <v>0</v>
      </c>
      <c r="AL7" s="6">
        <v>0</v>
      </c>
      <c r="AM7" s="1" t="s">
        <v>47</v>
      </c>
      <c r="AN7" s="1" t="s">
        <v>47</v>
      </c>
      <c r="AO7" s="1" t="s">
        <v>47</v>
      </c>
      <c r="AP7" s="6">
        <v>0</v>
      </c>
      <c r="AQ7" s="6">
        <v>0</v>
      </c>
      <c r="AR7" s="6">
        <v>2.76</v>
      </c>
      <c r="AS7" s="6">
        <v>723.82</v>
      </c>
      <c r="AT7" s="6">
        <v>0</v>
      </c>
      <c r="AU7" s="1" t="s">
        <v>52</v>
      </c>
      <c r="AV7" s="11">
        <f t="shared" si="1"/>
        <v>0.72382000000000002</v>
      </c>
      <c r="AW7" s="1" t="str">
        <f t="shared" si="2"/>
        <v>COMERCIAL</v>
      </c>
      <c r="AX7" s="1" t="str">
        <f t="shared" si="3"/>
        <v>CONSUMO 141 A 180</v>
      </c>
      <c r="AY7" s="15">
        <f t="shared" si="0"/>
        <v>22.895168400000003</v>
      </c>
      <c r="AZ7" s="12">
        <f t="shared" si="4"/>
        <v>10.364535999999999</v>
      </c>
      <c r="BA7" s="16">
        <f t="shared" si="5"/>
        <v>26.651664</v>
      </c>
      <c r="BB7" s="13"/>
      <c r="BC7" s="13"/>
      <c r="BD7" s="14"/>
      <c r="BE7" s="8" t="s">
        <v>70</v>
      </c>
      <c r="BF7" s="5">
        <v>17.807353199999998</v>
      </c>
      <c r="BG7" s="5">
        <v>20.729071999999999</v>
      </c>
      <c r="BH7" s="5">
        <v>22.701224</v>
      </c>
      <c r="BI7" s="5">
        <v>15.753920000000003</v>
      </c>
      <c r="BJ7" s="5">
        <v>20.729071999999999</v>
      </c>
      <c r="BK7" s="5">
        <v>14.0959</v>
      </c>
      <c r="BL7" s="5">
        <v>20.729071999999999</v>
      </c>
      <c r="BN7" s="2">
        <v>5</v>
      </c>
      <c r="BO7" s="7" t="s">
        <v>95</v>
      </c>
    </row>
    <row r="8" spans="1:67" ht="12.75" customHeight="1" x14ac:dyDescent="0.2">
      <c r="A8" s="6" t="s">
        <v>98</v>
      </c>
      <c r="B8" s="1" t="s">
        <v>97</v>
      </c>
      <c r="C8" s="1" t="s">
        <v>46</v>
      </c>
      <c r="D8" s="6">
        <v>1</v>
      </c>
      <c r="E8" s="6">
        <v>4</v>
      </c>
      <c r="F8" s="1" t="s">
        <v>47</v>
      </c>
      <c r="G8" s="6">
        <v>1</v>
      </c>
      <c r="H8" s="6">
        <v>1</v>
      </c>
      <c r="I8" s="6" t="s">
        <v>99</v>
      </c>
      <c r="J8" s="1" t="s">
        <v>57</v>
      </c>
      <c r="K8" s="1" t="s">
        <v>49</v>
      </c>
      <c r="L8" s="1" t="s">
        <v>47</v>
      </c>
      <c r="M8" s="1" t="s">
        <v>47</v>
      </c>
      <c r="N8" s="1" t="s">
        <v>50</v>
      </c>
      <c r="O8" s="6">
        <v>0</v>
      </c>
      <c r="P8" s="1" t="s">
        <v>100</v>
      </c>
      <c r="Q8" s="1" t="s">
        <v>51</v>
      </c>
      <c r="R8" s="6">
        <v>0</v>
      </c>
      <c r="S8" s="6">
        <v>0</v>
      </c>
      <c r="T8" s="6">
        <v>0</v>
      </c>
      <c r="U8" s="6">
        <v>0</v>
      </c>
      <c r="V8" s="6">
        <v>0</v>
      </c>
      <c r="W8" s="6">
        <v>0</v>
      </c>
      <c r="X8" s="6">
        <v>0</v>
      </c>
      <c r="Y8" s="6">
        <v>0</v>
      </c>
      <c r="Z8" s="6">
        <v>0</v>
      </c>
      <c r="AA8" s="6">
        <v>0</v>
      </c>
      <c r="AB8" s="6">
        <v>11.03</v>
      </c>
      <c r="AC8" s="6">
        <v>145.35</v>
      </c>
      <c r="AD8" s="6">
        <v>190</v>
      </c>
      <c r="AE8" s="6">
        <v>0</v>
      </c>
      <c r="AF8" s="6">
        <v>0</v>
      </c>
      <c r="AG8" s="6">
        <v>0</v>
      </c>
      <c r="AH8" s="6">
        <v>0</v>
      </c>
      <c r="AI8" s="6">
        <v>0</v>
      </c>
      <c r="AJ8" s="6">
        <v>0</v>
      </c>
      <c r="AK8" s="6">
        <v>0</v>
      </c>
      <c r="AL8" s="6">
        <v>0</v>
      </c>
      <c r="AM8" s="1" t="s">
        <v>47</v>
      </c>
      <c r="AN8" s="1" t="s">
        <v>47</v>
      </c>
      <c r="AO8" s="1" t="s">
        <v>47</v>
      </c>
      <c r="AP8" s="6">
        <v>0</v>
      </c>
      <c r="AQ8" s="6">
        <v>0</v>
      </c>
      <c r="AR8" s="6">
        <v>0.16</v>
      </c>
      <c r="AS8" s="6">
        <v>723.82</v>
      </c>
      <c r="AT8" s="6">
        <v>0</v>
      </c>
      <c r="AU8" s="1" t="s">
        <v>52</v>
      </c>
      <c r="AV8" s="11">
        <f t="shared" si="1"/>
        <v>0.72382000000000002</v>
      </c>
      <c r="AW8" s="1" t="str">
        <f t="shared" si="2"/>
        <v>RESIDENCIAL</v>
      </c>
      <c r="AX8" s="1" t="str">
        <f t="shared" si="3"/>
        <v>CONSUMO 181 A 220</v>
      </c>
      <c r="AY8" s="15">
        <f t="shared" si="0"/>
        <v>27.982983600000004</v>
      </c>
      <c r="AZ8" s="12" t="e">
        <f t="shared" si="4"/>
        <v>#REF!</v>
      </c>
      <c r="BA8" s="16" t="str">
        <f t="shared" si="5"/>
        <v>CONSUMO 181 A 220</v>
      </c>
      <c r="BB8" s="13"/>
      <c r="BC8" s="13"/>
      <c r="BD8" s="14"/>
      <c r="BE8" s="8" t="s">
        <v>71</v>
      </c>
      <c r="BF8" s="5">
        <v>22.895168400000003</v>
      </c>
      <c r="BG8" s="5">
        <v>26.651664</v>
      </c>
      <c r="BH8" s="5">
        <v>29.187287999999999</v>
      </c>
      <c r="BI8" s="5">
        <v>20.255040000000001</v>
      </c>
      <c r="BJ8" s="5">
        <v>26.651664</v>
      </c>
      <c r="BK8" s="5">
        <v>18.1233</v>
      </c>
      <c r="BL8" s="5">
        <v>26.651664</v>
      </c>
      <c r="BN8" s="2">
        <v>8</v>
      </c>
      <c r="BO8" s="7" t="s">
        <v>91</v>
      </c>
    </row>
    <row r="9" spans="1:67" x14ac:dyDescent="0.2">
      <c r="A9" s="6" t="s">
        <v>98</v>
      </c>
      <c r="B9" s="1" t="s">
        <v>97</v>
      </c>
      <c r="C9" s="1" t="s">
        <v>46</v>
      </c>
      <c r="D9" s="6">
        <v>1</v>
      </c>
      <c r="E9" s="6">
        <v>1</v>
      </c>
      <c r="F9" s="1" t="s">
        <v>47</v>
      </c>
      <c r="G9" s="6">
        <v>1</v>
      </c>
      <c r="H9" s="6">
        <v>1</v>
      </c>
      <c r="I9" s="6" t="s">
        <v>99</v>
      </c>
      <c r="J9" s="1" t="s">
        <v>58</v>
      </c>
      <c r="K9" s="1" t="s">
        <v>49</v>
      </c>
      <c r="L9" s="1" t="s">
        <v>47</v>
      </c>
      <c r="M9" s="1" t="s">
        <v>47</v>
      </c>
      <c r="N9" s="1" t="s">
        <v>50</v>
      </c>
      <c r="O9" s="6">
        <v>0</v>
      </c>
      <c r="P9" s="1" t="s">
        <v>100</v>
      </c>
      <c r="Q9" s="1" t="s">
        <v>51</v>
      </c>
      <c r="R9" s="6">
        <v>0</v>
      </c>
      <c r="S9" s="6">
        <v>2.09</v>
      </c>
      <c r="T9" s="6">
        <v>0.24</v>
      </c>
      <c r="U9" s="6">
        <v>0.22</v>
      </c>
      <c r="V9" s="6">
        <v>0</v>
      </c>
      <c r="W9" s="6">
        <v>0</v>
      </c>
      <c r="X9" s="6">
        <v>0</v>
      </c>
      <c r="Y9" s="6">
        <v>0</v>
      </c>
      <c r="Z9" s="6">
        <v>0</v>
      </c>
      <c r="AA9" s="6">
        <v>0</v>
      </c>
      <c r="AB9" s="6">
        <v>9.0299999999999994</v>
      </c>
      <c r="AC9" s="6">
        <v>112.78</v>
      </c>
      <c r="AD9" s="6">
        <v>104</v>
      </c>
      <c r="AE9" s="6">
        <v>0</v>
      </c>
      <c r="AF9" s="6">
        <v>0</v>
      </c>
      <c r="AG9" s="6">
        <v>0</v>
      </c>
      <c r="AH9" s="6">
        <v>0</v>
      </c>
      <c r="AI9" s="6">
        <v>0</v>
      </c>
      <c r="AJ9" s="6">
        <v>0</v>
      </c>
      <c r="AK9" s="6">
        <v>0</v>
      </c>
      <c r="AL9" s="6">
        <v>0</v>
      </c>
      <c r="AM9" s="1" t="s">
        <v>47</v>
      </c>
      <c r="AN9" s="1" t="s">
        <v>47</v>
      </c>
      <c r="AO9" s="1" t="s">
        <v>47</v>
      </c>
      <c r="AP9" s="6">
        <v>0</v>
      </c>
      <c r="AQ9" s="6">
        <v>0</v>
      </c>
      <c r="AR9" s="6">
        <v>3.2</v>
      </c>
      <c r="AS9" s="6">
        <v>723.82</v>
      </c>
      <c r="AT9" s="6">
        <v>0</v>
      </c>
      <c r="AU9" s="1" t="s">
        <v>52</v>
      </c>
      <c r="AV9" s="11">
        <f t="shared" si="1"/>
        <v>0.72382000000000002</v>
      </c>
      <c r="AW9" s="1" t="str">
        <f t="shared" si="2"/>
        <v>RESIDENCIAL</v>
      </c>
      <c r="AX9" s="1" t="str">
        <f t="shared" si="3"/>
        <v>CONSUMO 101 A 120</v>
      </c>
      <c r="AY9" s="15">
        <f t="shared" si="0"/>
        <v>15.263445600000001</v>
      </c>
      <c r="AZ9" s="12">
        <f t="shared" si="4"/>
        <v>4.4419439999999994</v>
      </c>
      <c r="BA9" s="16" t="str">
        <f t="shared" si="5"/>
        <v>CONSUMO 101 A 120</v>
      </c>
      <c r="BE9" s="8" t="s">
        <v>72</v>
      </c>
      <c r="BF9" s="5">
        <v>27.982983600000004</v>
      </c>
      <c r="BG9" s="5">
        <v>32.574255999999998</v>
      </c>
      <c r="BH9" s="5">
        <v>35.673352000000001</v>
      </c>
      <c r="BI9" s="5">
        <v>24.756160000000001</v>
      </c>
      <c r="BJ9" s="5">
        <v>32.574255999999998</v>
      </c>
      <c r="BK9" s="5">
        <v>22.150700000000001</v>
      </c>
      <c r="BL9" s="5">
        <v>32.574255999999998</v>
      </c>
    </row>
    <row r="10" spans="1:67" x14ac:dyDescent="0.2">
      <c r="A10" s="6" t="s">
        <v>98</v>
      </c>
      <c r="B10" s="1" t="s">
        <v>97</v>
      </c>
      <c r="C10" s="1" t="s">
        <v>46</v>
      </c>
      <c r="D10" s="6">
        <v>4</v>
      </c>
      <c r="E10" s="6">
        <v>1</v>
      </c>
      <c r="F10" s="1" t="s">
        <v>47</v>
      </c>
      <c r="G10" s="6">
        <v>4</v>
      </c>
      <c r="H10" s="6">
        <v>3</v>
      </c>
      <c r="I10" s="6" t="s">
        <v>99</v>
      </c>
      <c r="J10" s="1" t="s">
        <v>48</v>
      </c>
      <c r="K10" s="1" t="s">
        <v>49</v>
      </c>
      <c r="L10" s="1" t="s">
        <v>47</v>
      </c>
      <c r="M10" s="1" t="s">
        <v>47</v>
      </c>
      <c r="N10" s="1" t="s">
        <v>48</v>
      </c>
      <c r="O10" s="6">
        <v>0</v>
      </c>
      <c r="P10" s="1" t="s">
        <v>100</v>
      </c>
      <c r="Q10" s="1" t="s">
        <v>51</v>
      </c>
      <c r="R10" s="6">
        <v>0</v>
      </c>
      <c r="S10" s="6">
        <v>0</v>
      </c>
      <c r="T10" s="6">
        <v>0</v>
      </c>
      <c r="U10" s="6">
        <v>0</v>
      </c>
      <c r="V10" s="6">
        <v>0</v>
      </c>
      <c r="W10" s="6">
        <v>0</v>
      </c>
      <c r="X10" s="6">
        <v>0</v>
      </c>
      <c r="Y10" s="6">
        <v>0</v>
      </c>
      <c r="Z10" s="6">
        <v>0</v>
      </c>
      <c r="AA10" s="6">
        <v>0</v>
      </c>
      <c r="AB10" s="6">
        <v>0</v>
      </c>
      <c r="AC10" s="6">
        <v>83.22</v>
      </c>
      <c r="AD10" s="6">
        <v>100</v>
      </c>
      <c r="AE10" s="6">
        <v>0</v>
      </c>
      <c r="AF10" s="6">
        <v>0</v>
      </c>
      <c r="AG10" s="6">
        <v>0</v>
      </c>
      <c r="AH10" s="6">
        <v>0</v>
      </c>
      <c r="AI10" s="6">
        <v>0</v>
      </c>
      <c r="AJ10" s="6">
        <v>0</v>
      </c>
      <c r="AK10" s="6">
        <v>0</v>
      </c>
      <c r="AL10" s="6">
        <v>0</v>
      </c>
      <c r="AM10" s="1" t="s">
        <v>47</v>
      </c>
      <c r="AN10" s="1" t="s">
        <v>47</v>
      </c>
      <c r="AO10" s="1" t="s">
        <v>47</v>
      </c>
      <c r="AP10" s="6">
        <v>0</v>
      </c>
      <c r="AQ10" s="6">
        <v>0</v>
      </c>
      <c r="AR10" s="6">
        <v>0.04</v>
      </c>
      <c r="AS10" s="6">
        <v>619.09</v>
      </c>
      <c r="AT10" s="6">
        <v>0</v>
      </c>
      <c r="AU10" s="1" t="s">
        <v>52</v>
      </c>
      <c r="AV10" s="11">
        <f t="shared" si="1"/>
        <v>0.61909000000000003</v>
      </c>
      <c r="AW10" s="1" t="str">
        <f t="shared" si="2"/>
        <v>RURAL</v>
      </c>
      <c r="AX10" s="1" t="str">
        <f t="shared" si="3"/>
        <v>CONSUMO 71 A 100</v>
      </c>
      <c r="AY10" s="15">
        <f t="shared" si="0"/>
        <v>8.479692</v>
      </c>
      <c r="AZ10" s="12">
        <f t="shared" si="4"/>
        <v>5.6264000000000003</v>
      </c>
      <c r="BA10" s="16">
        <f t="shared" si="5"/>
        <v>118.45184</v>
      </c>
      <c r="BE10" s="8" t="s">
        <v>73</v>
      </c>
      <c r="BF10" s="5">
        <v>39.977496000000002</v>
      </c>
      <c r="BG10" s="5">
        <v>39.977496000000002</v>
      </c>
      <c r="BH10" s="5">
        <v>43.780932000000007</v>
      </c>
      <c r="BI10" s="5">
        <v>30.382560000000002</v>
      </c>
      <c r="BJ10" s="5">
        <v>39.977496000000002</v>
      </c>
      <c r="BK10" s="5">
        <v>27.184949999999997</v>
      </c>
      <c r="BL10" s="5">
        <v>39.977496000000002</v>
      </c>
    </row>
    <row r="11" spans="1:67" x14ac:dyDescent="0.2">
      <c r="A11" s="6" t="s">
        <v>98</v>
      </c>
      <c r="B11" s="1" t="s">
        <v>97</v>
      </c>
      <c r="C11" s="1" t="s">
        <v>46</v>
      </c>
      <c r="D11" s="6">
        <v>5</v>
      </c>
      <c r="E11" s="6">
        <v>1</v>
      </c>
      <c r="F11" s="6">
        <v>6462</v>
      </c>
      <c r="G11" s="6">
        <v>5</v>
      </c>
      <c r="H11" s="6">
        <v>1</v>
      </c>
      <c r="I11" s="6" t="s">
        <v>99</v>
      </c>
      <c r="J11" s="1" t="s">
        <v>59</v>
      </c>
      <c r="K11" s="1" t="s">
        <v>49</v>
      </c>
      <c r="L11" s="1" t="s">
        <v>47</v>
      </c>
      <c r="M11" s="1" t="s">
        <v>47</v>
      </c>
      <c r="N11" s="1" t="s">
        <v>60</v>
      </c>
      <c r="O11" s="6">
        <v>0</v>
      </c>
      <c r="P11" s="1" t="s">
        <v>100</v>
      </c>
      <c r="Q11" s="1" t="s">
        <v>51</v>
      </c>
      <c r="R11" s="6">
        <v>0</v>
      </c>
      <c r="S11" s="6">
        <v>0</v>
      </c>
      <c r="T11" s="6">
        <v>0</v>
      </c>
      <c r="U11" s="6">
        <v>0</v>
      </c>
      <c r="V11" s="6">
        <v>0</v>
      </c>
      <c r="W11" s="6">
        <v>0</v>
      </c>
      <c r="X11" s="6">
        <v>0</v>
      </c>
      <c r="Y11" s="6">
        <v>0</v>
      </c>
      <c r="Z11" s="6">
        <v>0</v>
      </c>
      <c r="AA11" s="6">
        <v>0</v>
      </c>
      <c r="AB11" s="6">
        <v>2.6</v>
      </c>
      <c r="AC11" s="6">
        <v>31.79</v>
      </c>
      <c r="AD11" s="6">
        <v>30</v>
      </c>
      <c r="AE11" s="6">
        <v>0</v>
      </c>
      <c r="AF11" s="6">
        <v>0</v>
      </c>
      <c r="AG11" s="6">
        <v>0</v>
      </c>
      <c r="AH11" s="6">
        <v>0</v>
      </c>
      <c r="AI11" s="6">
        <v>0</v>
      </c>
      <c r="AJ11" s="6">
        <v>0</v>
      </c>
      <c r="AK11" s="6">
        <v>0</v>
      </c>
      <c r="AL11" s="6">
        <v>0</v>
      </c>
      <c r="AM11" s="1" t="s">
        <v>47</v>
      </c>
      <c r="AN11" s="1" t="s">
        <v>47</v>
      </c>
      <c r="AO11" s="1" t="s">
        <v>47</v>
      </c>
      <c r="AP11" s="6">
        <v>0</v>
      </c>
      <c r="AQ11" s="6">
        <v>0</v>
      </c>
      <c r="AR11" s="6">
        <v>0.16</v>
      </c>
      <c r="AS11" s="6">
        <v>723.82</v>
      </c>
      <c r="AT11" s="6">
        <v>0</v>
      </c>
      <c r="AU11" s="1" t="s">
        <v>61</v>
      </c>
      <c r="AV11" s="11">
        <f t="shared" si="1"/>
        <v>0.72382000000000002</v>
      </c>
      <c r="AW11" s="1" t="str">
        <f t="shared" si="2"/>
        <v>PODER PÚBLICO</v>
      </c>
      <c r="AX11" s="1" t="str">
        <f t="shared" si="3"/>
        <v>CONSUMO 0 A 30</v>
      </c>
      <c r="AY11" s="15">
        <f t="shared" si="0"/>
        <v>1.4839500000000001</v>
      </c>
      <c r="AZ11" s="12">
        <f t="shared" si="4"/>
        <v>17.807353199999998</v>
      </c>
      <c r="BA11" s="16">
        <f t="shared" si="5"/>
        <v>4.4419439999999994</v>
      </c>
      <c r="BE11" s="8" t="s">
        <v>74</v>
      </c>
      <c r="BF11" s="5">
        <v>47.380735999999999</v>
      </c>
      <c r="BG11" s="5">
        <v>47.380735999999999</v>
      </c>
      <c r="BH11" s="5">
        <v>51.888512000000006</v>
      </c>
      <c r="BI11" s="5">
        <v>36.008960000000002</v>
      </c>
      <c r="BJ11" s="5">
        <v>47.380735999999999</v>
      </c>
      <c r="BK11" s="5">
        <v>32.219200000000001</v>
      </c>
      <c r="BL11" s="5">
        <v>47.380735999999999</v>
      </c>
    </row>
    <row r="12" spans="1:67" x14ac:dyDescent="0.2">
      <c r="A12" s="6" t="s">
        <v>98</v>
      </c>
      <c r="B12" s="1" t="s">
        <v>97</v>
      </c>
      <c r="C12" s="1" t="s">
        <v>46</v>
      </c>
      <c r="D12" s="6">
        <v>1</v>
      </c>
      <c r="E12" s="6">
        <v>4</v>
      </c>
      <c r="F12" s="1" t="s">
        <v>47</v>
      </c>
      <c r="G12" s="6">
        <v>1</v>
      </c>
      <c r="H12" s="6">
        <v>1</v>
      </c>
      <c r="I12" s="6" t="s">
        <v>99</v>
      </c>
      <c r="J12" s="1" t="s">
        <v>58</v>
      </c>
      <c r="K12" s="1" t="s">
        <v>49</v>
      </c>
      <c r="L12" s="1" t="s">
        <v>47</v>
      </c>
      <c r="M12" s="1" t="s">
        <v>47</v>
      </c>
      <c r="N12" s="1" t="s">
        <v>48</v>
      </c>
      <c r="O12" s="6">
        <v>0</v>
      </c>
      <c r="P12" s="1" t="s">
        <v>100</v>
      </c>
      <c r="Q12" s="1" t="s">
        <v>51</v>
      </c>
      <c r="R12" s="6">
        <v>0</v>
      </c>
      <c r="S12" s="6">
        <v>0</v>
      </c>
      <c r="T12" s="6">
        <v>0</v>
      </c>
      <c r="U12" s="6">
        <v>0</v>
      </c>
      <c r="V12" s="6">
        <v>0</v>
      </c>
      <c r="W12" s="6">
        <v>0</v>
      </c>
      <c r="X12" s="6">
        <v>0</v>
      </c>
      <c r="Y12" s="6">
        <v>0</v>
      </c>
      <c r="Z12" s="6">
        <v>0</v>
      </c>
      <c r="AA12" s="6">
        <v>0</v>
      </c>
      <c r="AB12" s="6">
        <v>1.44</v>
      </c>
      <c r="AC12" s="6">
        <v>14.71</v>
      </c>
      <c r="AD12" s="6">
        <v>38</v>
      </c>
      <c r="AE12" s="6">
        <v>0</v>
      </c>
      <c r="AF12" s="6">
        <v>0</v>
      </c>
      <c r="AG12" s="6">
        <v>0</v>
      </c>
      <c r="AH12" s="6">
        <v>0</v>
      </c>
      <c r="AI12" s="6">
        <v>0</v>
      </c>
      <c r="AJ12" s="6">
        <v>0</v>
      </c>
      <c r="AK12" s="6">
        <v>0</v>
      </c>
      <c r="AL12" s="6">
        <v>0</v>
      </c>
      <c r="AM12" s="1" t="s">
        <v>47</v>
      </c>
      <c r="AN12" s="1" t="s">
        <v>47</v>
      </c>
      <c r="AO12" s="1" t="s">
        <v>47</v>
      </c>
      <c r="AP12" s="6">
        <v>0</v>
      </c>
      <c r="AQ12" s="6">
        <v>0</v>
      </c>
      <c r="AR12" s="6">
        <v>0.24</v>
      </c>
      <c r="AS12" s="6">
        <v>723.82</v>
      </c>
      <c r="AT12" s="6">
        <v>0</v>
      </c>
      <c r="AU12" s="1" t="s">
        <v>61</v>
      </c>
      <c r="AV12" s="11">
        <f t="shared" si="1"/>
        <v>0.72382000000000002</v>
      </c>
      <c r="AW12" s="1" t="str">
        <f t="shared" si="2"/>
        <v>RESIDENCIAL</v>
      </c>
      <c r="AX12" s="1" t="str">
        <f t="shared" si="3"/>
        <v>CONSUMO 31 A 50</v>
      </c>
      <c r="AY12" s="15">
        <f t="shared" si="0"/>
        <v>4.239846</v>
      </c>
      <c r="AZ12" s="12">
        <f t="shared" si="4"/>
        <v>4.4419439999999994</v>
      </c>
      <c r="BA12" s="16" t="str">
        <f t="shared" si="5"/>
        <v>CONSUMO 271 A 320</v>
      </c>
      <c r="BE12" s="8" t="s">
        <v>75</v>
      </c>
      <c r="BF12" s="5">
        <v>54.783975999999996</v>
      </c>
      <c r="BG12" s="5">
        <v>54.783975999999996</v>
      </c>
      <c r="BH12" s="5">
        <v>59.996092000000004</v>
      </c>
      <c r="BI12" s="5">
        <v>41.635359999999999</v>
      </c>
      <c r="BJ12" s="5">
        <v>54.783975999999996</v>
      </c>
      <c r="BK12" s="5">
        <v>37.253450000000001</v>
      </c>
      <c r="BL12" s="5">
        <v>54.783975999999996</v>
      </c>
    </row>
    <row r="13" spans="1:67" x14ac:dyDescent="0.2">
      <c r="A13" s="6" t="s">
        <v>98</v>
      </c>
      <c r="B13" s="1" t="s">
        <v>97</v>
      </c>
      <c r="C13" s="1" t="s">
        <v>46</v>
      </c>
      <c r="D13" s="6">
        <v>1</v>
      </c>
      <c r="E13" s="6">
        <v>4</v>
      </c>
      <c r="F13" s="1" t="s">
        <v>47</v>
      </c>
      <c r="G13" s="6">
        <v>1</v>
      </c>
      <c r="H13" s="6">
        <v>1</v>
      </c>
      <c r="I13" s="6" t="s">
        <v>99</v>
      </c>
      <c r="J13" s="1" t="s">
        <v>58</v>
      </c>
      <c r="K13" s="1" t="s">
        <v>49</v>
      </c>
      <c r="L13" s="1" t="s">
        <v>47</v>
      </c>
      <c r="M13" s="1" t="s">
        <v>47</v>
      </c>
      <c r="N13" s="1" t="s">
        <v>48</v>
      </c>
      <c r="O13" s="6">
        <v>0</v>
      </c>
      <c r="P13" s="1" t="s">
        <v>100</v>
      </c>
      <c r="Q13" s="1" t="s">
        <v>51</v>
      </c>
      <c r="R13" s="6">
        <v>0</v>
      </c>
      <c r="S13" s="6">
        <v>1.06</v>
      </c>
      <c r="T13" s="6">
        <v>0.84</v>
      </c>
      <c r="U13" s="6">
        <v>0.74</v>
      </c>
      <c r="V13" s="6">
        <v>0</v>
      </c>
      <c r="W13" s="6">
        <v>0</v>
      </c>
      <c r="X13" s="6">
        <v>0</v>
      </c>
      <c r="Y13" s="6">
        <v>0</v>
      </c>
      <c r="Z13" s="6">
        <v>0</v>
      </c>
      <c r="AA13" s="6">
        <v>0</v>
      </c>
      <c r="AB13" s="6">
        <v>3.8</v>
      </c>
      <c r="AC13" s="6">
        <v>56.89</v>
      </c>
      <c r="AD13" s="6">
        <v>84</v>
      </c>
      <c r="AE13" s="6">
        <v>0</v>
      </c>
      <c r="AF13" s="6">
        <v>0</v>
      </c>
      <c r="AG13" s="6">
        <v>0</v>
      </c>
      <c r="AH13" s="6">
        <v>0</v>
      </c>
      <c r="AI13" s="6">
        <v>0</v>
      </c>
      <c r="AJ13" s="6">
        <v>0</v>
      </c>
      <c r="AK13" s="6">
        <v>0</v>
      </c>
      <c r="AL13" s="6">
        <v>0</v>
      </c>
      <c r="AM13" s="1" t="s">
        <v>47</v>
      </c>
      <c r="AN13" s="1" t="s">
        <v>47</v>
      </c>
      <c r="AO13" s="1" t="s">
        <v>47</v>
      </c>
      <c r="AP13" s="6">
        <v>0</v>
      </c>
      <c r="AQ13" s="6">
        <v>0</v>
      </c>
      <c r="AR13" s="6">
        <v>0.24</v>
      </c>
      <c r="AS13" s="6">
        <v>723.82</v>
      </c>
      <c r="AT13" s="6">
        <v>0</v>
      </c>
      <c r="AU13" s="1" t="s">
        <v>61</v>
      </c>
      <c r="AV13" s="11">
        <f t="shared" si="1"/>
        <v>0.72382000000000002</v>
      </c>
      <c r="AW13" s="1" t="str">
        <f t="shared" si="2"/>
        <v>RESIDENCIAL</v>
      </c>
      <c r="AX13" s="1" t="str">
        <f t="shared" si="3"/>
        <v>CONSUMO 71 A 100</v>
      </c>
      <c r="AY13" s="15">
        <f t="shared" si="0"/>
        <v>8.479692</v>
      </c>
      <c r="AZ13" s="12">
        <f t="shared" si="4"/>
        <v>3.3758400000000002</v>
      </c>
      <c r="BA13" s="16" t="str">
        <f t="shared" si="5"/>
        <v>CONSUMO 701 A 800</v>
      </c>
      <c r="BE13" s="8" t="s">
        <v>76</v>
      </c>
      <c r="BF13" s="5">
        <v>62.187215999999999</v>
      </c>
      <c r="BG13" s="5">
        <v>62.187215999999999</v>
      </c>
      <c r="BH13" s="5">
        <v>68.103672000000003</v>
      </c>
      <c r="BI13" s="5">
        <v>47.261760000000002</v>
      </c>
      <c r="BJ13" s="5">
        <v>62.187215999999999</v>
      </c>
      <c r="BK13" s="5">
        <v>42.287699999999994</v>
      </c>
      <c r="BL13" s="5">
        <v>62.187215999999999</v>
      </c>
    </row>
    <row r="14" spans="1:67" x14ac:dyDescent="0.2">
      <c r="A14" s="6" t="s">
        <v>98</v>
      </c>
      <c r="B14" s="1" t="s">
        <v>97</v>
      </c>
      <c r="C14" s="1" t="s">
        <v>46</v>
      </c>
      <c r="D14" s="6">
        <v>4</v>
      </c>
      <c r="E14" s="6">
        <v>1</v>
      </c>
      <c r="F14" s="1" t="s">
        <v>47</v>
      </c>
      <c r="G14" s="6">
        <v>4</v>
      </c>
      <c r="H14" s="6">
        <v>1</v>
      </c>
      <c r="I14" s="6" t="s">
        <v>99</v>
      </c>
      <c r="J14" s="1" t="s">
        <v>50</v>
      </c>
      <c r="K14" s="1" t="s">
        <v>49</v>
      </c>
      <c r="L14" s="1" t="s">
        <v>47</v>
      </c>
      <c r="M14" s="1" t="s">
        <v>47</v>
      </c>
      <c r="N14" s="1" t="s">
        <v>48</v>
      </c>
      <c r="O14" s="6">
        <v>0</v>
      </c>
      <c r="P14" s="1" t="s">
        <v>100</v>
      </c>
      <c r="Q14" s="1" t="s">
        <v>51</v>
      </c>
      <c r="R14" s="6">
        <v>0</v>
      </c>
      <c r="S14" s="6">
        <v>1.2</v>
      </c>
      <c r="T14" s="6">
        <v>0.22</v>
      </c>
      <c r="U14" s="6">
        <v>0.18</v>
      </c>
      <c r="V14" s="6">
        <v>0</v>
      </c>
      <c r="W14" s="6">
        <v>0</v>
      </c>
      <c r="X14" s="6">
        <v>0</v>
      </c>
      <c r="Y14" s="6">
        <v>0</v>
      </c>
      <c r="Z14" s="6">
        <v>0</v>
      </c>
      <c r="AA14" s="6">
        <v>0</v>
      </c>
      <c r="AB14" s="6">
        <v>0</v>
      </c>
      <c r="AC14" s="6">
        <v>64.849999999999994</v>
      </c>
      <c r="AD14" s="6">
        <v>76</v>
      </c>
      <c r="AE14" s="6">
        <v>0</v>
      </c>
      <c r="AF14" s="6">
        <v>0</v>
      </c>
      <c r="AG14" s="6">
        <v>0</v>
      </c>
      <c r="AH14" s="6">
        <v>0</v>
      </c>
      <c r="AI14" s="6">
        <v>0</v>
      </c>
      <c r="AJ14" s="6">
        <v>0</v>
      </c>
      <c r="AK14" s="6">
        <v>0</v>
      </c>
      <c r="AL14" s="6">
        <v>0</v>
      </c>
      <c r="AM14" s="1" t="s">
        <v>47</v>
      </c>
      <c r="AN14" s="1" t="s">
        <v>47</v>
      </c>
      <c r="AO14" s="1" t="s">
        <v>47</v>
      </c>
      <c r="AP14" s="6">
        <v>0</v>
      </c>
      <c r="AQ14" s="6">
        <v>0</v>
      </c>
      <c r="AR14" s="6">
        <v>0.24</v>
      </c>
      <c r="AS14" s="6">
        <v>619.09</v>
      </c>
      <c r="AT14" s="6">
        <v>0</v>
      </c>
      <c r="AU14" s="1" t="s">
        <v>52</v>
      </c>
      <c r="AV14" s="11">
        <f t="shared" si="1"/>
        <v>0.61909000000000003</v>
      </c>
      <c r="AW14" s="1" t="str">
        <f t="shared" si="2"/>
        <v>RURAL</v>
      </c>
      <c r="AX14" s="1" t="str">
        <f t="shared" si="3"/>
        <v>CONSUMO 71 A 100</v>
      </c>
      <c r="AY14" s="15">
        <f t="shared" si="0"/>
        <v>8.479692</v>
      </c>
      <c r="AZ14" s="12">
        <f t="shared" si="4"/>
        <v>5.6264000000000003</v>
      </c>
      <c r="BA14" s="16">
        <f t="shared" si="5"/>
        <v>118.45184</v>
      </c>
      <c r="BE14" s="8" t="s">
        <v>77</v>
      </c>
      <c r="BF14" s="5">
        <v>74.03240000000001</v>
      </c>
      <c r="BG14" s="5">
        <v>74.03240000000001</v>
      </c>
      <c r="BH14" s="5">
        <v>81.075800000000001</v>
      </c>
      <c r="BI14" s="5">
        <v>56.264000000000003</v>
      </c>
      <c r="BJ14" s="5">
        <v>74.03240000000001</v>
      </c>
      <c r="BK14" s="5">
        <v>50.342500000000001</v>
      </c>
      <c r="BL14" s="5">
        <v>74.03240000000001</v>
      </c>
    </row>
    <row r="15" spans="1:67" x14ac:dyDescent="0.2">
      <c r="A15" s="6" t="s">
        <v>98</v>
      </c>
      <c r="B15" s="1" t="s">
        <v>97</v>
      </c>
      <c r="C15" s="1" t="s">
        <v>46</v>
      </c>
      <c r="D15" s="6">
        <v>1</v>
      </c>
      <c r="E15" s="6">
        <v>1</v>
      </c>
      <c r="F15" s="1" t="s">
        <v>47</v>
      </c>
      <c r="G15" s="6">
        <v>1</v>
      </c>
      <c r="H15" s="6">
        <v>1</v>
      </c>
      <c r="I15" s="6" t="s">
        <v>99</v>
      </c>
      <c r="J15" s="1" t="s">
        <v>58</v>
      </c>
      <c r="K15" s="1" t="s">
        <v>49</v>
      </c>
      <c r="L15" s="1" t="s">
        <v>47</v>
      </c>
      <c r="M15" s="1" t="s">
        <v>47</v>
      </c>
      <c r="N15" s="1" t="s">
        <v>48</v>
      </c>
      <c r="O15" s="6">
        <v>0</v>
      </c>
      <c r="P15" s="1" t="s">
        <v>100</v>
      </c>
      <c r="Q15" s="1" t="s">
        <v>51</v>
      </c>
      <c r="R15" s="6">
        <v>0</v>
      </c>
      <c r="S15" s="6">
        <v>1.44</v>
      </c>
      <c r="T15" s="6">
        <v>0.81</v>
      </c>
      <c r="U15" s="6">
        <v>0.73</v>
      </c>
      <c r="V15" s="6">
        <v>0</v>
      </c>
      <c r="W15" s="6">
        <v>0</v>
      </c>
      <c r="X15" s="6">
        <v>0</v>
      </c>
      <c r="Y15" s="6">
        <v>0</v>
      </c>
      <c r="Z15" s="6">
        <v>0</v>
      </c>
      <c r="AA15" s="6">
        <v>0</v>
      </c>
      <c r="AB15" s="6">
        <v>6.34</v>
      </c>
      <c r="AC15" s="6">
        <v>80.349999999999994</v>
      </c>
      <c r="AD15" s="6">
        <v>73</v>
      </c>
      <c r="AE15" s="6">
        <v>0</v>
      </c>
      <c r="AF15" s="6">
        <v>0</v>
      </c>
      <c r="AG15" s="6">
        <v>0</v>
      </c>
      <c r="AH15" s="6">
        <v>0</v>
      </c>
      <c r="AI15" s="6">
        <v>0</v>
      </c>
      <c r="AJ15" s="6">
        <v>0</v>
      </c>
      <c r="AK15" s="6">
        <v>0</v>
      </c>
      <c r="AL15" s="6">
        <v>0</v>
      </c>
      <c r="AM15" s="1" t="s">
        <v>47</v>
      </c>
      <c r="AN15" s="1" t="s">
        <v>47</v>
      </c>
      <c r="AO15" s="1" t="s">
        <v>47</v>
      </c>
      <c r="AP15" s="6">
        <v>0</v>
      </c>
      <c r="AQ15" s="6">
        <v>0</v>
      </c>
      <c r="AR15" s="6">
        <v>0.24</v>
      </c>
      <c r="AS15" s="6">
        <v>723.82</v>
      </c>
      <c r="AT15" s="6">
        <v>0</v>
      </c>
      <c r="AU15" s="1" t="s">
        <v>61</v>
      </c>
      <c r="AV15" s="11">
        <f t="shared" si="1"/>
        <v>0.72382000000000002</v>
      </c>
      <c r="AW15" s="1" t="str">
        <f t="shared" si="2"/>
        <v>RESIDENCIAL</v>
      </c>
      <c r="AX15" s="1" t="str">
        <f t="shared" si="3"/>
        <v>CONSUMO 71 A 100</v>
      </c>
      <c r="AY15" s="15">
        <f t="shared" si="0"/>
        <v>8.479692</v>
      </c>
      <c r="AZ15" s="12">
        <f t="shared" si="4"/>
        <v>3.3758400000000002</v>
      </c>
      <c r="BA15" s="16" t="str">
        <f t="shared" si="5"/>
        <v>CONSUMO 701 A 800</v>
      </c>
      <c r="BE15" s="8" t="s">
        <v>78</v>
      </c>
      <c r="BF15" s="5">
        <v>88.838880000000003</v>
      </c>
      <c r="BG15" s="5">
        <v>88.838880000000003</v>
      </c>
      <c r="BH15" s="5">
        <v>97.290959999999998</v>
      </c>
      <c r="BI15" s="5">
        <v>67.516800000000003</v>
      </c>
      <c r="BJ15" s="5">
        <v>88.838880000000003</v>
      </c>
      <c r="BK15" s="5">
        <v>60.411000000000001</v>
      </c>
      <c r="BL15" s="5">
        <v>88.838880000000003</v>
      </c>
    </row>
    <row r="16" spans="1:67" x14ac:dyDescent="0.2">
      <c r="A16" s="6" t="s">
        <v>98</v>
      </c>
      <c r="B16" s="1" t="s">
        <v>97</v>
      </c>
      <c r="C16" s="1" t="s">
        <v>46</v>
      </c>
      <c r="D16" s="6">
        <v>4</v>
      </c>
      <c r="E16" s="6">
        <v>7</v>
      </c>
      <c r="F16" s="1" t="s">
        <v>47</v>
      </c>
      <c r="G16" s="6">
        <v>4</v>
      </c>
      <c r="H16" s="6">
        <v>1</v>
      </c>
      <c r="I16" s="6" t="s">
        <v>99</v>
      </c>
      <c r="J16" s="1" t="s">
        <v>62</v>
      </c>
      <c r="K16" s="1" t="s">
        <v>49</v>
      </c>
      <c r="L16" s="1" t="s">
        <v>47</v>
      </c>
      <c r="M16" s="1" t="s">
        <v>47</v>
      </c>
      <c r="N16" s="1" t="s">
        <v>48</v>
      </c>
      <c r="O16" s="6">
        <v>0</v>
      </c>
      <c r="P16" s="1" t="s">
        <v>100</v>
      </c>
      <c r="Q16" s="1" t="s">
        <v>51</v>
      </c>
      <c r="R16" s="6">
        <v>0</v>
      </c>
      <c r="S16" s="6">
        <v>1.28</v>
      </c>
      <c r="T16" s="6">
        <v>0.23</v>
      </c>
      <c r="U16" s="6">
        <v>0.19</v>
      </c>
      <c r="V16" s="6">
        <v>0</v>
      </c>
      <c r="W16" s="6">
        <v>0</v>
      </c>
      <c r="X16" s="6">
        <v>0</v>
      </c>
      <c r="Y16" s="6">
        <v>0</v>
      </c>
      <c r="Z16" s="6">
        <v>0</v>
      </c>
      <c r="AA16" s="6">
        <v>0</v>
      </c>
      <c r="AB16" s="6">
        <v>0</v>
      </c>
      <c r="AC16" s="6">
        <v>64.95</v>
      </c>
      <c r="AD16" s="6">
        <v>76</v>
      </c>
      <c r="AE16" s="6">
        <v>0</v>
      </c>
      <c r="AF16" s="6">
        <v>0</v>
      </c>
      <c r="AG16" s="6">
        <v>0</v>
      </c>
      <c r="AH16" s="6">
        <v>0</v>
      </c>
      <c r="AI16" s="6">
        <v>0</v>
      </c>
      <c r="AJ16" s="6">
        <v>0</v>
      </c>
      <c r="AK16" s="6">
        <v>0</v>
      </c>
      <c r="AL16" s="6">
        <v>0</v>
      </c>
      <c r="AM16" s="1" t="s">
        <v>47</v>
      </c>
      <c r="AN16" s="1" t="s">
        <v>47</v>
      </c>
      <c r="AO16" s="1" t="s">
        <v>47</v>
      </c>
      <c r="AP16" s="6">
        <v>0</v>
      </c>
      <c r="AQ16" s="6">
        <v>0</v>
      </c>
      <c r="AR16" s="6">
        <v>2.42</v>
      </c>
      <c r="AS16" s="6">
        <v>619.09</v>
      </c>
      <c r="AT16" s="6">
        <v>0</v>
      </c>
      <c r="AU16" s="1" t="s">
        <v>52</v>
      </c>
      <c r="AV16" s="11">
        <f t="shared" si="1"/>
        <v>0.61909000000000003</v>
      </c>
      <c r="AW16" s="1" t="str">
        <f t="shared" si="2"/>
        <v>RURAL</v>
      </c>
      <c r="AX16" s="1" t="str">
        <f t="shared" si="3"/>
        <v>CONSUMO 71 A 100</v>
      </c>
      <c r="AY16" s="15">
        <f t="shared" si="0"/>
        <v>8.479692</v>
      </c>
      <c r="AZ16" s="12">
        <f t="shared" si="4"/>
        <v>5.6264000000000003</v>
      </c>
      <c r="BA16" s="16">
        <f t="shared" si="5"/>
        <v>118.45184</v>
      </c>
      <c r="BE16" s="8" t="s">
        <v>79</v>
      </c>
      <c r="BF16" s="5">
        <v>103.64536</v>
      </c>
      <c r="BG16" s="5">
        <v>103.64536</v>
      </c>
      <c r="BH16" s="5">
        <v>113.50612000000001</v>
      </c>
      <c r="BI16" s="5">
        <v>78.769600000000011</v>
      </c>
      <c r="BJ16" s="5">
        <v>103.64536</v>
      </c>
      <c r="BK16" s="5">
        <v>70.479500000000002</v>
      </c>
      <c r="BL16" s="5">
        <v>103.64536</v>
      </c>
    </row>
    <row r="17" spans="1:64" x14ac:dyDescent="0.2">
      <c r="A17" s="6" t="s">
        <v>98</v>
      </c>
      <c r="B17" s="1" t="s">
        <v>97</v>
      </c>
      <c r="C17" s="1" t="s">
        <v>46</v>
      </c>
      <c r="D17" s="6">
        <v>1</v>
      </c>
      <c r="E17" s="6">
        <v>4</v>
      </c>
      <c r="F17" s="1" t="s">
        <v>47</v>
      </c>
      <c r="G17" s="6">
        <v>1</v>
      </c>
      <c r="H17" s="6">
        <v>1</v>
      </c>
      <c r="I17" s="6" t="s">
        <v>99</v>
      </c>
      <c r="J17" s="1" t="s">
        <v>54</v>
      </c>
      <c r="K17" s="1" t="s">
        <v>49</v>
      </c>
      <c r="L17" s="1" t="s">
        <v>47</v>
      </c>
      <c r="M17" s="1" t="s">
        <v>47</v>
      </c>
      <c r="N17" s="1" t="s">
        <v>48</v>
      </c>
      <c r="O17" s="6">
        <v>0</v>
      </c>
      <c r="P17" s="1" t="s">
        <v>100</v>
      </c>
      <c r="Q17" s="1" t="s">
        <v>51</v>
      </c>
      <c r="R17" s="6">
        <v>0</v>
      </c>
      <c r="S17" s="6">
        <v>0</v>
      </c>
      <c r="T17" s="6">
        <v>0</v>
      </c>
      <c r="U17" s="6">
        <v>0</v>
      </c>
      <c r="V17" s="6">
        <v>0</v>
      </c>
      <c r="W17" s="6">
        <v>0</v>
      </c>
      <c r="X17" s="6">
        <v>0</v>
      </c>
      <c r="Y17" s="6">
        <v>0</v>
      </c>
      <c r="Z17" s="6">
        <v>0</v>
      </c>
      <c r="AA17" s="6">
        <v>0</v>
      </c>
      <c r="AB17" s="6">
        <v>5.83</v>
      </c>
      <c r="AC17" s="6">
        <v>80.569999999999993</v>
      </c>
      <c r="AD17" s="6">
        <v>117</v>
      </c>
      <c r="AE17" s="6">
        <v>0</v>
      </c>
      <c r="AF17" s="6">
        <v>0</v>
      </c>
      <c r="AG17" s="6">
        <v>0</v>
      </c>
      <c r="AH17" s="6">
        <v>0</v>
      </c>
      <c r="AI17" s="6">
        <v>0</v>
      </c>
      <c r="AJ17" s="6">
        <v>0</v>
      </c>
      <c r="AK17" s="6">
        <v>0</v>
      </c>
      <c r="AL17" s="6">
        <v>0</v>
      </c>
      <c r="AM17" s="1" t="s">
        <v>47</v>
      </c>
      <c r="AN17" s="1" t="s">
        <v>47</v>
      </c>
      <c r="AO17" s="1" t="s">
        <v>47</v>
      </c>
      <c r="AP17" s="6">
        <v>0</v>
      </c>
      <c r="AQ17" s="6">
        <v>0</v>
      </c>
      <c r="AR17" s="6">
        <v>0.56999999999999995</v>
      </c>
      <c r="AS17" s="6">
        <v>723.82</v>
      </c>
      <c r="AT17" s="6">
        <v>0</v>
      </c>
      <c r="AU17" s="1" t="s">
        <v>52</v>
      </c>
      <c r="AV17" s="11">
        <f t="shared" si="1"/>
        <v>0.72382000000000002</v>
      </c>
      <c r="AW17" s="1" t="str">
        <f t="shared" si="2"/>
        <v>RESIDENCIAL</v>
      </c>
      <c r="AX17" s="1" t="str">
        <f t="shared" si="3"/>
        <v>CONSUMO 101 A 120</v>
      </c>
      <c r="AY17" s="15">
        <f t="shared" si="0"/>
        <v>15.263445600000001</v>
      </c>
      <c r="AZ17" s="12">
        <f t="shared" si="4"/>
        <v>4.4419439999999994</v>
      </c>
      <c r="BA17" s="16" t="str">
        <f t="shared" si="5"/>
        <v>CONSUMO 101 A 120</v>
      </c>
      <c r="BE17" s="8" t="s">
        <v>80</v>
      </c>
      <c r="BF17" s="5">
        <v>118.45184</v>
      </c>
      <c r="BG17" s="5">
        <v>118.45184</v>
      </c>
      <c r="BH17" s="5">
        <v>129.72128000000001</v>
      </c>
      <c r="BI17" s="5">
        <v>90.022400000000005</v>
      </c>
      <c r="BJ17" s="5">
        <v>118.45184</v>
      </c>
      <c r="BK17" s="5">
        <v>80.548000000000002</v>
      </c>
      <c r="BL17" s="5">
        <v>118.45184</v>
      </c>
    </row>
    <row r="18" spans="1:64" x14ac:dyDescent="0.2">
      <c r="A18" s="6" t="s">
        <v>98</v>
      </c>
      <c r="B18" s="1" t="s">
        <v>97</v>
      </c>
      <c r="C18" s="1" t="s">
        <v>46</v>
      </c>
      <c r="D18" s="6">
        <v>1</v>
      </c>
      <c r="E18" s="6">
        <v>4</v>
      </c>
      <c r="F18" s="1" t="s">
        <v>47</v>
      </c>
      <c r="G18" s="6">
        <v>1</v>
      </c>
      <c r="H18" s="6">
        <v>1</v>
      </c>
      <c r="I18" s="6" t="s">
        <v>99</v>
      </c>
      <c r="J18" s="1" t="s">
        <v>58</v>
      </c>
      <c r="K18" s="1" t="s">
        <v>49</v>
      </c>
      <c r="L18" s="1" t="s">
        <v>47</v>
      </c>
      <c r="M18" s="1" t="s">
        <v>47</v>
      </c>
      <c r="N18" s="1" t="s">
        <v>48</v>
      </c>
      <c r="O18" s="6">
        <v>0</v>
      </c>
      <c r="P18" s="1" t="s">
        <v>100</v>
      </c>
      <c r="Q18" s="1" t="s">
        <v>51</v>
      </c>
      <c r="R18" s="6">
        <v>0</v>
      </c>
      <c r="S18" s="6">
        <v>0</v>
      </c>
      <c r="T18" s="6">
        <v>0</v>
      </c>
      <c r="U18" s="6">
        <v>0</v>
      </c>
      <c r="V18" s="6">
        <v>0</v>
      </c>
      <c r="W18" s="6">
        <v>0</v>
      </c>
      <c r="X18" s="6">
        <v>0</v>
      </c>
      <c r="Y18" s="6">
        <v>0</v>
      </c>
      <c r="Z18" s="6">
        <v>0</v>
      </c>
      <c r="AA18" s="6">
        <v>0</v>
      </c>
      <c r="AB18" s="6">
        <v>4.42</v>
      </c>
      <c r="AC18" s="6">
        <v>62.68</v>
      </c>
      <c r="AD18" s="6">
        <v>96</v>
      </c>
      <c r="AE18" s="6">
        <v>0</v>
      </c>
      <c r="AF18" s="6">
        <v>0</v>
      </c>
      <c r="AG18" s="6">
        <v>0</v>
      </c>
      <c r="AH18" s="6">
        <v>0</v>
      </c>
      <c r="AI18" s="6">
        <v>0</v>
      </c>
      <c r="AJ18" s="6">
        <v>0</v>
      </c>
      <c r="AK18" s="6">
        <v>0</v>
      </c>
      <c r="AL18" s="6">
        <v>0</v>
      </c>
      <c r="AM18" s="1" t="s">
        <v>47</v>
      </c>
      <c r="AN18" s="1" t="s">
        <v>47</v>
      </c>
      <c r="AO18" s="1" t="s">
        <v>47</v>
      </c>
      <c r="AP18" s="6">
        <v>0</v>
      </c>
      <c r="AQ18" s="6">
        <v>0</v>
      </c>
      <c r="AR18" s="6">
        <v>0.56000000000000005</v>
      </c>
      <c r="AS18" s="6">
        <v>723.82</v>
      </c>
      <c r="AT18" s="6">
        <v>0</v>
      </c>
      <c r="AU18" s="1" t="s">
        <v>61</v>
      </c>
      <c r="AV18" s="11">
        <f t="shared" si="1"/>
        <v>0.72382000000000002</v>
      </c>
      <c r="AW18" s="1" t="str">
        <f t="shared" si="2"/>
        <v>RESIDENCIAL</v>
      </c>
      <c r="AX18" s="1" t="str">
        <f t="shared" si="3"/>
        <v>CONSUMO 71 A 100</v>
      </c>
      <c r="AY18" s="15">
        <f t="shared" si="0"/>
        <v>8.479692</v>
      </c>
      <c r="AZ18" s="12">
        <f t="shared" si="4"/>
        <v>3.3758400000000002</v>
      </c>
      <c r="BA18" s="16" t="str">
        <f t="shared" si="5"/>
        <v>CONSUMO 701 A 800</v>
      </c>
      <c r="BE18" s="8" t="s">
        <v>81</v>
      </c>
      <c r="BF18" s="5">
        <v>133.25832000000003</v>
      </c>
      <c r="BG18" s="5">
        <v>133.25832000000003</v>
      </c>
      <c r="BH18" s="5">
        <v>145.93644</v>
      </c>
      <c r="BI18" s="5">
        <v>101.27520000000001</v>
      </c>
      <c r="BJ18" s="5">
        <v>133.25832000000003</v>
      </c>
      <c r="BK18" s="5">
        <v>90.616500000000002</v>
      </c>
      <c r="BL18" s="5">
        <v>133.25832000000003</v>
      </c>
    </row>
    <row r="19" spans="1:64" x14ac:dyDescent="0.2">
      <c r="A19" s="6" t="s">
        <v>98</v>
      </c>
      <c r="B19" s="1" t="s">
        <v>97</v>
      </c>
      <c r="C19" s="1" t="s">
        <v>46</v>
      </c>
      <c r="D19" s="6">
        <v>4</v>
      </c>
      <c r="E19" s="6">
        <v>1</v>
      </c>
      <c r="F19" s="1" t="s">
        <v>47</v>
      </c>
      <c r="G19" s="6">
        <v>4</v>
      </c>
      <c r="H19" s="6">
        <v>1</v>
      </c>
      <c r="I19" s="6" t="s">
        <v>99</v>
      </c>
      <c r="J19" s="1" t="s">
        <v>63</v>
      </c>
      <c r="K19" s="1" t="s">
        <v>49</v>
      </c>
      <c r="L19" s="1" t="s">
        <v>47</v>
      </c>
      <c r="M19" s="1" t="s">
        <v>47</v>
      </c>
      <c r="N19" s="1" t="s">
        <v>48</v>
      </c>
      <c r="O19" s="6">
        <v>0</v>
      </c>
      <c r="P19" s="1" t="s">
        <v>100</v>
      </c>
      <c r="Q19" s="1" t="s">
        <v>51</v>
      </c>
      <c r="R19" s="6">
        <v>0</v>
      </c>
      <c r="S19" s="6">
        <v>0.52</v>
      </c>
      <c r="T19" s="6">
        <v>0.1</v>
      </c>
      <c r="U19" s="6">
        <v>0.08</v>
      </c>
      <c r="V19" s="6">
        <v>0</v>
      </c>
      <c r="W19" s="6">
        <v>0</v>
      </c>
      <c r="X19" s="6">
        <v>0</v>
      </c>
      <c r="Y19" s="6">
        <v>0</v>
      </c>
      <c r="Z19" s="6">
        <v>0</v>
      </c>
      <c r="AA19" s="6">
        <v>0</v>
      </c>
      <c r="AB19" s="6">
        <v>0</v>
      </c>
      <c r="AC19" s="6">
        <v>25.66</v>
      </c>
      <c r="AD19" s="6">
        <v>30</v>
      </c>
      <c r="AE19" s="6">
        <v>0</v>
      </c>
      <c r="AF19" s="6">
        <v>0</v>
      </c>
      <c r="AG19" s="6">
        <v>0</v>
      </c>
      <c r="AH19" s="6">
        <v>0</v>
      </c>
      <c r="AI19" s="6">
        <v>0</v>
      </c>
      <c r="AJ19" s="6">
        <v>0</v>
      </c>
      <c r="AK19" s="6">
        <v>0</v>
      </c>
      <c r="AL19" s="6">
        <v>0</v>
      </c>
      <c r="AM19" s="1" t="s">
        <v>47</v>
      </c>
      <c r="AN19" s="1" t="s">
        <v>47</v>
      </c>
      <c r="AO19" s="1" t="s">
        <v>47</v>
      </c>
      <c r="AP19" s="6">
        <v>0</v>
      </c>
      <c r="AQ19" s="6">
        <v>0</v>
      </c>
      <c r="AR19" s="6">
        <v>0.2</v>
      </c>
      <c r="AS19" s="6">
        <v>619.09</v>
      </c>
      <c r="AT19" s="6">
        <v>0</v>
      </c>
      <c r="AU19" s="1" t="s">
        <v>52</v>
      </c>
      <c r="AV19" s="11">
        <f t="shared" si="1"/>
        <v>0.61909000000000003</v>
      </c>
      <c r="AW19" s="1" t="str">
        <f t="shared" si="2"/>
        <v>RURAL</v>
      </c>
      <c r="AX19" s="1" t="str">
        <f t="shared" si="3"/>
        <v>CONSUMO 0 A 30</v>
      </c>
      <c r="AY19" s="15">
        <f t="shared" si="0"/>
        <v>1.4839500000000001</v>
      </c>
      <c r="AZ19" s="12">
        <f t="shared" si="4"/>
        <v>4.239846</v>
      </c>
      <c r="BA19" s="16">
        <f t="shared" si="5"/>
        <v>1.4839500000000001</v>
      </c>
      <c r="BE19" s="8" t="s">
        <v>82</v>
      </c>
      <c r="BF19" s="5">
        <v>148.06480000000002</v>
      </c>
      <c r="BG19" s="5">
        <v>148.06480000000002</v>
      </c>
      <c r="BH19" s="5">
        <v>162.1516</v>
      </c>
      <c r="BI19" s="5">
        <v>112.52800000000001</v>
      </c>
      <c r="BJ19" s="5">
        <v>148.06480000000002</v>
      </c>
      <c r="BK19" s="5">
        <v>100.685</v>
      </c>
      <c r="BL19" s="5">
        <v>148.06480000000002</v>
      </c>
    </row>
    <row r="20" spans="1:64" x14ac:dyDescent="0.2">
      <c r="A20" s="6" t="s">
        <v>98</v>
      </c>
      <c r="B20" s="1" t="s">
        <v>97</v>
      </c>
      <c r="C20" s="1" t="s">
        <v>46</v>
      </c>
      <c r="D20" s="6">
        <v>4</v>
      </c>
      <c r="E20" s="6">
        <v>7</v>
      </c>
      <c r="F20" s="1" t="s">
        <v>47</v>
      </c>
      <c r="G20" s="6">
        <v>4</v>
      </c>
      <c r="H20" s="6">
        <v>1</v>
      </c>
      <c r="I20" s="6" t="s">
        <v>99</v>
      </c>
      <c r="J20" s="1" t="s">
        <v>58</v>
      </c>
      <c r="K20" s="1" t="s">
        <v>49</v>
      </c>
      <c r="L20" s="1" t="s">
        <v>47</v>
      </c>
      <c r="M20" s="1" t="s">
        <v>47</v>
      </c>
      <c r="N20" s="1" t="s">
        <v>48</v>
      </c>
      <c r="O20" s="6">
        <v>0</v>
      </c>
      <c r="P20" s="1" t="s">
        <v>100</v>
      </c>
      <c r="Q20" s="1" t="s">
        <v>51</v>
      </c>
      <c r="R20" s="6">
        <v>0</v>
      </c>
      <c r="S20" s="6">
        <v>0</v>
      </c>
      <c r="T20" s="6">
        <v>0</v>
      </c>
      <c r="U20" s="6">
        <v>0</v>
      </c>
      <c r="V20" s="6">
        <v>0</v>
      </c>
      <c r="W20" s="6">
        <v>0</v>
      </c>
      <c r="X20" s="6">
        <v>0</v>
      </c>
      <c r="Y20" s="6">
        <v>0</v>
      </c>
      <c r="Z20" s="6">
        <v>0</v>
      </c>
      <c r="AA20" s="6">
        <v>0</v>
      </c>
      <c r="AB20" s="6">
        <v>0</v>
      </c>
      <c r="AC20" s="6">
        <v>93.21</v>
      </c>
      <c r="AD20" s="6">
        <v>112</v>
      </c>
      <c r="AE20" s="6">
        <v>0</v>
      </c>
      <c r="AF20" s="6">
        <v>0</v>
      </c>
      <c r="AG20" s="6">
        <v>0</v>
      </c>
      <c r="AH20" s="6">
        <v>0</v>
      </c>
      <c r="AI20" s="6">
        <v>0</v>
      </c>
      <c r="AJ20" s="6">
        <v>0</v>
      </c>
      <c r="AK20" s="6">
        <v>0</v>
      </c>
      <c r="AL20" s="6">
        <v>0</v>
      </c>
      <c r="AM20" s="1" t="s">
        <v>47</v>
      </c>
      <c r="AN20" s="1" t="s">
        <v>47</v>
      </c>
      <c r="AO20" s="1" t="s">
        <v>47</v>
      </c>
      <c r="AP20" s="6">
        <v>0</v>
      </c>
      <c r="AQ20" s="6">
        <v>0</v>
      </c>
      <c r="AR20" s="6">
        <v>0.2</v>
      </c>
      <c r="AS20" s="6">
        <v>619.09</v>
      </c>
      <c r="AT20" s="6">
        <v>0</v>
      </c>
      <c r="AU20" s="1" t="s">
        <v>52</v>
      </c>
      <c r="AV20" s="11">
        <f t="shared" si="1"/>
        <v>0.61909000000000003</v>
      </c>
      <c r="AW20" s="1" t="str">
        <f t="shared" si="2"/>
        <v>RURAL</v>
      </c>
      <c r="AX20" s="1" t="str">
        <f t="shared" si="3"/>
        <v>CONSUMO 101 A 120</v>
      </c>
      <c r="AY20" s="15">
        <f t="shared" si="0"/>
        <v>15.263445600000001</v>
      </c>
      <c r="AZ20" s="12">
        <f t="shared" si="4"/>
        <v>7.4032400000000003</v>
      </c>
      <c r="BA20" s="16">
        <f t="shared" si="5"/>
        <v>15.263445600000001</v>
      </c>
      <c r="BE20" s="8" t="s">
        <v>83</v>
      </c>
      <c r="BF20" s="5">
        <v>148.06480000000002</v>
      </c>
      <c r="BG20" s="5">
        <v>148.06480000000002</v>
      </c>
      <c r="BH20" s="5">
        <v>162.1516</v>
      </c>
      <c r="BI20" s="5">
        <v>112.52800000000001</v>
      </c>
      <c r="BJ20" s="5">
        <v>148.06480000000002</v>
      </c>
      <c r="BK20" s="5">
        <v>100.685</v>
      </c>
      <c r="BL20" s="5">
        <v>148.06480000000002</v>
      </c>
    </row>
  </sheetData>
  <autoFilter ref="A1:AY20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Folhas de cálculo</vt:lpstr>
      </vt:variant>
      <vt:variant>
        <vt:i4>1</vt:i4>
      </vt:variant>
      <vt:variant>
        <vt:lpstr>Intervalos com nome</vt:lpstr>
      </vt:variant>
      <vt:variant>
        <vt:i4>1</vt:i4>
      </vt:variant>
    </vt:vector>
  </HeadingPairs>
  <TitlesOfParts>
    <vt:vector size="2" baseType="lpstr">
      <vt:lpstr>Exportar Planilha</vt:lpstr>
      <vt:lpstr>faixa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2021-11-12T11:39:06Z</dcterms:created>
  <dcterms:modified xsi:type="dcterms:W3CDTF">2021-11-13T02:05:11Z</dcterms:modified>
</cp:coreProperties>
</file>